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OneDrive\Робочий стіл\Прайси сайт\"/>
    </mc:Choice>
  </mc:AlternateContent>
  <xr:revisionPtr revIDLastSave="0" documentId="13_ncr:1_{948479E3-45F3-4571-90D2-F4851F3BDC1A}" xr6:coauthVersionLast="37" xr6:coauthVersionMax="4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definedNames>
    <definedName name="_xlnm.Print_Area" localSheetId="0">Лист1!$A$1:$F$80</definedName>
  </definedNames>
  <calcPr calcId="179021" refMode="R1C1"/>
</workbook>
</file>

<file path=xl/calcChain.xml><?xml version="1.0" encoding="utf-8"?>
<calcChain xmlns="http://schemas.openxmlformats.org/spreadsheetml/2006/main">
  <c r="E80" i="1" l="1"/>
  <c r="F80" i="1" s="1"/>
  <c r="E77" i="1"/>
  <c r="F77" i="1" s="1"/>
  <c r="E76" i="1"/>
  <c r="F76" i="1" s="1"/>
  <c r="E73" i="1"/>
  <c r="F73" i="1" s="1"/>
  <c r="E72" i="1"/>
  <c r="F72" i="1" s="1"/>
  <c r="E69" i="1"/>
  <c r="F69" i="1" s="1"/>
  <c r="E68" i="1"/>
  <c r="F68" i="1" s="1"/>
  <c r="E67" i="1"/>
  <c r="F67" i="1" s="1"/>
  <c r="E66" i="1"/>
  <c r="F66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5" i="1"/>
  <c r="F55" i="1" s="1"/>
  <c r="E52" i="1"/>
  <c r="F52" i="1" s="1"/>
  <c r="E51" i="1"/>
  <c r="F51" i="1" s="1"/>
  <c r="E50" i="1"/>
  <c r="F50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</calcChain>
</file>

<file path=xl/sharedStrings.xml><?xml version="1.0" encoding="utf-8"?>
<sst xmlns="http://schemas.openxmlformats.org/spreadsheetml/2006/main" count="66" uniqueCount="22">
  <si>
    <t>Трубопровідна арматура ITAP (Італія)</t>
  </si>
  <si>
    <t>Прайс актуальний станом на:</t>
  </si>
  <si>
    <t>Курс валют (Євро)</t>
  </si>
  <si>
    <t>Знижка</t>
  </si>
  <si>
    <t>Фільтр грубої очистки муфтовий
арт. 192 ITAP (Італія) Tmax 110°C</t>
  </si>
  <si>
    <t>DN, мм</t>
  </si>
  <si>
    <t>PN, Мпа</t>
  </si>
  <si>
    <t>Ціна,
євро з ПДВ</t>
  </si>
  <si>
    <t>Ціна,
грн. з ПДВ</t>
  </si>
  <si>
    <t>Ціна зі знижкою,
грн. з ПДВ</t>
  </si>
  <si>
    <t>Клапан зворотній муфтовий EUROPA з латунним штоком
арт. 100 ITAP (Італія) Tmax 100°C</t>
  </si>
  <si>
    <t>PN, МПа</t>
  </si>
  <si>
    <t>Клапан зворотній муфтовий YORK
арт. 103 ITAP (Італія) Tmax 100°C</t>
  </si>
  <si>
    <t>Клапан автоматичний повітровідвідний латунний муфтовий
арт. 362 ITAP (Італія) PN 1,0 МПа; Tmax 110°C</t>
  </si>
  <si>
    <t>Клапан до повітровідвідника
арт. 365 ITAP (Італія) PN 1,0 МПа; Tmax 110°C</t>
  </si>
  <si>
    <t>Перехідник латунний "американка" прямий
арт. 151 ITAP (Італія) Tmax 120°C</t>
  </si>
  <si>
    <t>Перехідник латунний "американка" кутовий
арт. 152 ITAP (Італія) Tmax 120°C</t>
  </si>
  <si>
    <t>Редуктор тиску поршневий
арт. 360 ITAP (Італія) Tmax 80°C</t>
  </si>
  <si>
    <t>Перехідник латунний "американка" кутовий
арт. 361 ITAP (Італія) Tmax 80°C</t>
  </si>
  <si>
    <t>Кран зі спуском води/повітря
арт. 115 ITAP (Італія) Tmax 110°C</t>
  </si>
  <si>
    <t>відділ постачання- skladkpd@gmail.com</t>
  </si>
  <si>
    <t>www.kpd-grup.com.ua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</si>
</sst>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\ ##0.00"/>
    <numFmt numFmtId="166" formatCode="0.0"/>
  </numFmts>
  <fonts count="12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Tahoma"/>
      <family val="2"/>
      <charset val="204"/>
    </font>
    <font>
      <u/>
      <sz val="18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/>
    <xf numFmtId="1" fontId="1" fillId="0" borderId="2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0" fillId="0" borderId="3" xfId="0" applyNumberFormat="1" applyBorder="1" applyAlignment="1">
      <alignment vertical="center"/>
    </xf>
    <xf numFmtId="2" fontId="2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9" fontId="1" fillId="0" borderId="10" xfId="0" applyNumberFormat="1" applyFont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6" borderId="23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459446</xdr:colOff>
      <xdr:row>16</xdr:row>
      <xdr:rowOff>112058</xdr:rowOff>
    </xdr:from>
    <xdr:to>
      <xdr:col>0</xdr:col>
      <xdr:colOff>1709840</xdr:colOff>
      <xdr:row>22</xdr:row>
      <xdr:rowOff>34592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9105" y="3360420"/>
          <a:ext cx="1250315" cy="106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705987</xdr:colOff>
      <xdr:row>27</xdr:row>
      <xdr:rowOff>89658</xdr:rowOff>
    </xdr:from>
    <xdr:to>
      <xdr:col>0</xdr:col>
      <xdr:colOff>1367667</xdr:colOff>
      <xdr:row>33</xdr:row>
      <xdr:rowOff>33664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5485" y="6131560"/>
          <a:ext cx="661670" cy="1087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425824</xdr:colOff>
      <xdr:row>48</xdr:row>
      <xdr:rowOff>369805</xdr:rowOff>
    </xdr:from>
    <xdr:to>
      <xdr:col>0</xdr:col>
      <xdr:colOff>1824958</xdr:colOff>
      <xdr:row>52</xdr:row>
      <xdr:rowOff>270457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11500485"/>
          <a:ext cx="1398905" cy="97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459442</xdr:colOff>
      <xdr:row>56</xdr:row>
      <xdr:rowOff>481856</xdr:rowOff>
    </xdr:from>
    <xdr:to>
      <xdr:col>0</xdr:col>
      <xdr:colOff>1679842</xdr:colOff>
      <xdr:row>60</xdr:row>
      <xdr:rowOff>111115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9105" y="14467840"/>
          <a:ext cx="1220470" cy="70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493059</xdr:colOff>
      <xdr:row>64</xdr:row>
      <xdr:rowOff>291348</xdr:rowOff>
    </xdr:from>
    <xdr:to>
      <xdr:col>0</xdr:col>
      <xdr:colOff>1672254</xdr:colOff>
      <xdr:row>67</xdr:row>
      <xdr:rowOff>148472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2760" y="16499205"/>
          <a:ext cx="1179195" cy="74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649941</xdr:colOff>
      <xdr:row>38</xdr:row>
      <xdr:rowOff>33623</xdr:rowOff>
    </xdr:from>
    <xdr:to>
      <xdr:col>0</xdr:col>
      <xdr:colOff>1405428</xdr:colOff>
      <xdr:row>44</xdr:row>
      <xdr:rowOff>72394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9605" y="8868410"/>
          <a:ext cx="755650" cy="1182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70</xdr:row>
      <xdr:rowOff>276225</xdr:rowOff>
    </xdr:from>
    <xdr:to>
      <xdr:col>0</xdr:col>
      <xdr:colOff>2061210</xdr:colOff>
      <xdr:row>75</xdr:row>
      <xdr:rowOff>186690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334990"/>
          <a:ext cx="1956435" cy="197739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78</xdr:row>
      <xdr:rowOff>76200</xdr:rowOff>
    </xdr:from>
    <xdr:to>
      <xdr:col>0</xdr:col>
      <xdr:colOff>1520190</xdr:colOff>
      <xdr:row>79</xdr:row>
      <xdr:rowOff>567690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1259165"/>
          <a:ext cx="1062990" cy="1062990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0</xdr:row>
      <xdr:rowOff>22412</xdr:rowOff>
    </xdr:from>
    <xdr:to>
      <xdr:col>0</xdr:col>
      <xdr:colOff>1669569</xdr:colOff>
      <xdr:row>12</xdr:row>
      <xdr:rowOff>15994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65F47A9-9579-4049-ADAC-6EECE932B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2412"/>
          <a:ext cx="1658363" cy="1674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pd-grup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2"/>
  <sheetViews>
    <sheetView tabSelected="1" view="pageBreakPreview" topLeftCell="A73" zoomScale="85" zoomScaleNormal="85" zoomScaleSheetLayoutView="85" workbookViewId="0">
      <selection activeCell="G80" sqref="G80"/>
    </sheetView>
  </sheetViews>
  <sheetFormatPr defaultColWidth="9.140625" defaultRowHeight="15" x14ac:dyDescent="0.25"/>
  <cols>
    <col min="1" max="1" width="32.85546875" style="2" customWidth="1"/>
    <col min="2" max="3" width="12.7109375" style="2" customWidth="1"/>
    <col min="4" max="6" width="18.7109375" style="2" customWidth="1"/>
    <col min="7" max="41" width="9.140625" style="1"/>
    <col min="42" max="16384" width="9.140625" style="2"/>
  </cols>
  <sheetData>
    <row r="1" spans="1:7" customFormat="1" ht="8.25" customHeight="1" x14ac:dyDescent="0.25">
      <c r="A1" s="3"/>
      <c r="B1" s="4"/>
      <c r="C1" s="4"/>
      <c r="D1" s="4"/>
      <c r="E1" s="5"/>
      <c r="F1" s="6"/>
      <c r="G1" s="7"/>
    </row>
    <row r="2" spans="1:7" customFormat="1" ht="8.25" customHeight="1" x14ac:dyDescent="0.25">
      <c r="A2" s="34"/>
      <c r="B2" s="36" t="s">
        <v>20</v>
      </c>
      <c r="C2" s="36"/>
      <c r="D2" s="36"/>
      <c r="E2" s="36"/>
      <c r="F2" s="37"/>
      <c r="G2" s="7"/>
    </row>
    <row r="3" spans="1:7" customFormat="1" ht="8.25" customHeight="1" x14ac:dyDescent="0.25">
      <c r="A3" s="34"/>
      <c r="B3" s="36"/>
      <c r="C3" s="36"/>
      <c r="D3" s="36"/>
      <c r="E3" s="36"/>
      <c r="F3" s="37"/>
      <c r="G3" s="7"/>
    </row>
    <row r="4" spans="1:7" customFormat="1" ht="8.25" customHeight="1" x14ac:dyDescent="0.25">
      <c r="A4" s="34"/>
      <c r="B4" s="36"/>
      <c r="C4" s="36"/>
      <c r="D4" s="36"/>
      <c r="E4" s="36"/>
      <c r="F4" s="37"/>
      <c r="G4" s="7"/>
    </row>
    <row r="5" spans="1:7" customFormat="1" ht="8.25" customHeight="1" x14ac:dyDescent="0.25">
      <c r="A5" s="34"/>
      <c r="B5" s="36"/>
      <c r="C5" s="36"/>
      <c r="D5" s="36"/>
      <c r="E5" s="36"/>
      <c r="F5" s="37"/>
      <c r="G5" s="7"/>
    </row>
    <row r="6" spans="1:7" customFormat="1" ht="8.25" customHeight="1" x14ac:dyDescent="0.25">
      <c r="A6" s="34"/>
      <c r="B6" s="36"/>
      <c r="C6" s="36"/>
      <c r="D6" s="36"/>
      <c r="E6" s="36"/>
      <c r="F6" s="37"/>
      <c r="G6" s="7"/>
    </row>
    <row r="7" spans="1:7" customFormat="1" ht="8.25" customHeight="1" x14ac:dyDescent="0.25">
      <c r="A7" s="34"/>
      <c r="B7" s="38" t="s">
        <v>21</v>
      </c>
      <c r="C7" s="36"/>
      <c r="D7" s="36"/>
      <c r="E7" s="36"/>
      <c r="F7" s="37"/>
      <c r="G7" s="7"/>
    </row>
    <row r="8" spans="1:7" customFormat="1" ht="8.25" customHeight="1" x14ac:dyDescent="0.25">
      <c r="A8" s="34"/>
      <c r="B8" s="36"/>
      <c r="C8" s="36"/>
      <c r="D8" s="36"/>
      <c r="E8" s="36"/>
      <c r="F8" s="37"/>
      <c r="G8" s="7"/>
    </row>
    <row r="9" spans="1:7" customFormat="1" ht="8.25" customHeight="1" x14ac:dyDescent="0.25">
      <c r="A9" s="34"/>
      <c r="B9" s="36"/>
      <c r="C9" s="36"/>
      <c r="D9" s="36"/>
      <c r="E9" s="36"/>
      <c r="F9" s="37"/>
      <c r="G9" s="7"/>
    </row>
    <row r="10" spans="1:7" customFormat="1" ht="8.25" customHeight="1" x14ac:dyDescent="0.25">
      <c r="A10" s="34"/>
      <c r="B10" s="36"/>
      <c r="C10" s="36"/>
      <c r="D10" s="36"/>
      <c r="E10" s="36"/>
      <c r="F10" s="37"/>
      <c r="G10" s="7"/>
    </row>
    <row r="11" spans="1:7" customFormat="1" ht="8.25" customHeight="1" x14ac:dyDescent="0.25">
      <c r="A11" s="35"/>
      <c r="B11" s="39"/>
      <c r="C11" s="39"/>
      <c r="D11" s="39"/>
      <c r="E11" s="39"/>
      <c r="F11" s="40"/>
      <c r="G11" s="7"/>
    </row>
    <row r="12" spans="1:7" ht="45" customHeight="1" x14ac:dyDescent="0.25">
      <c r="A12" s="47" t="s">
        <v>0</v>
      </c>
      <c r="B12" s="48"/>
      <c r="C12" s="48"/>
      <c r="D12" s="48"/>
      <c r="E12" s="48"/>
      <c r="F12" s="49"/>
    </row>
    <row r="13" spans="1:7" ht="20.100000000000001" customHeight="1" x14ac:dyDescent="0.25">
      <c r="A13" s="58" t="s">
        <v>1</v>
      </c>
      <c r="B13" s="53">
        <v>45017</v>
      </c>
      <c r="C13" s="54"/>
      <c r="D13" s="54"/>
      <c r="E13" s="8" t="s">
        <v>2</v>
      </c>
      <c r="F13" s="9" t="s">
        <v>3</v>
      </c>
    </row>
    <row r="14" spans="1:7" x14ac:dyDescent="0.25">
      <c r="A14" s="58"/>
      <c r="B14" s="54"/>
      <c r="C14" s="54"/>
      <c r="D14" s="54"/>
      <c r="E14" s="10">
        <v>44.957500000000003</v>
      </c>
      <c r="F14" s="11">
        <v>0</v>
      </c>
    </row>
    <row r="15" spans="1:7" ht="45" customHeight="1" x14ac:dyDescent="0.25">
      <c r="A15" s="50" t="s">
        <v>4</v>
      </c>
      <c r="B15" s="51"/>
      <c r="C15" s="51"/>
      <c r="D15" s="51"/>
      <c r="E15" s="51"/>
      <c r="F15" s="52"/>
    </row>
    <row r="16" spans="1:7" ht="39.950000000000003" customHeight="1" x14ac:dyDescent="0.25">
      <c r="A16" s="59"/>
      <c r="B16" s="12" t="s">
        <v>5</v>
      </c>
      <c r="C16" s="12" t="s">
        <v>6</v>
      </c>
      <c r="D16" s="13" t="s">
        <v>7</v>
      </c>
      <c r="E16" s="13" t="s">
        <v>8</v>
      </c>
      <c r="F16" s="14" t="s">
        <v>9</v>
      </c>
    </row>
    <row r="17" spans="1:6" x14ac:dyDescent="0.25">
      <c r="A17" s="59"/>
      <c r="B17" s="8">
        <v>15</v>
      </c>
      <c r="C17" s="15">
        <v>2</v>
      </c>
      <c r="D17" s="16">
        <v>5.4659366399999998</v>
      </c>
      <c r="E17" s="17">
        <f>D17*$E$14</f>
        <v>245.73484649280002</v>
      </c>
      <c r="F17" s="18">
        <f>E17*(1-$F$14)</f>
        <v>245.73484649280002</v>
      </c>
    </row>
    <row r="18" spans="1:6" x14ac:dyDescent="0.25">
      <c r="A18" s="59"/>
      <c r="B18" s="8">
        <v>20</v>
      </c>
      <c r="C18" s="15">
        <v>2</v>
      </c>
      <c r="D18" s="16">
        <v>8.9284224000000005</v>
      </c>
      <c r="E18" s="17">
        <f t="shared" ref="E18:E25" si="0">D18*$E$14</f>
        <v>401.39955004800004</v>
      </c>
      <c r="F18" s="18">
        <f t="shared" ref="F18:F25" si="1">E18*(1-$F$14)</f>
        <v>401.39955004800004</v>
      </c>
    </row>
    <row r="19" spans="1:6" x14ac:dyDescent="0.25">
      <c r="A19" s="59"/>
      <c r="B19" s="8">
        <v>25</v>
      </c>
      <c r="C19" s="15">
        <v>2</v>
      </c>
      <c r="D19" s="16">
        <v>13.87988592</v>
      </c>
      <c r="E19" s="17">
        <f t="shared" si="0"/>
        <v>624.00497124840001</v>
      </c>
      <c r="F19" s="18">
        <f t="shared" si="1"/>
        <v>624.00497124840001</v>
      </c>
    </row>
    <row r="20" spans="1:6" x14ac:dyDescent="0.25">
      <c r="A20" s="59"/>
      <c r="B20" s="8">
        <v>32</v>
      </c>
      <c r="C20" s="15">
        <v>2</v>
      </c>
      <c r="D20" s="16">
        <v>21.21589152</v>
      </c>
      <c r="E20" s="17">
        <f t="shared" si="0"/>
        <v>953.81344301040008</v>
      </c>
      <c r="F20" s="18">
        <f t="shared" si="1"/>
        <v>953.81344301040008</v>
      </c>
    </row>
    <row r="21" spans="1:6" x14ac:dyDescent="0.25">
      <c r="A21" s="59"/>
      <c r="B21" s="8">
        <v>40</v>
      </c>
      <c r="C21" s="15">
        <v>2</v>
      </c>
      <c r="D21" s="16">
        <v>28.149029280000001</v>
      </c>
      <c r="E21" s="17">
        <f t="shared" si="0"/>
        <v>1265.5099838556</v>
      </c>
      <c r="F21" s="18">
        <f t="shared" si="1"/>
        <v>1265.5099838556</v>
      </c>
    </row>
    <row r="22" spans="1:6" x14ac:dyDescent="0.25">
      <c r="A22" s="59"/>
      <c r="B22" s="8">
        <v>50</v>
      </c>
      <c r="C22" s="15">
        <v>2</v>
      </c>
      <c r="D22" s="16">
        <v>47.914052159999997</v>
      </c>
      <c r="E22" s="17">
        <f t="shared" si="0"/>
        <v>2154.0959999831998</v>
      </c>
      <c r="F22" s="18">
        <f t="shared" si="1"/>
        <v>2154.0959999831998</v>
      </c>
    </row>
    <row r="23" spans="1:6" x14ac:dyDescent="0.25">
      <c r="A23" s="59"/>
      <c r="B23" s="8">
        <v>65</v>
      </c>
      <c r="C23" s="15">
        <v>1.6</v>
      </c>
      <c r="D23" s="16">
        <v>90.087237599999995</v>
      </c>
      <c r="E23" s="17">
        <f t="shared" si="0"/>
        <v>4050.0969844020001</v>
      </c>
      <c r="F23" s="18">
        <f t="shared" si="1"/>
        <v>4050.0969844020001</v>
      </c>
    </row>
    <row r="24" spans="1:6" x14ac:dyDescent="0.25">
      <c r="A24" s="59"/>
      <c r="B24" s="8">
        <v>80</v>
      </c>
      <c r="C24" s="15">
        <v>1.6</v>
      </c>
      <c r="D24" s="16">
        <v>128.79249311999999</v>
      </c>
      <c r="E24" s="17">
        <f t="shared" si="0"/>
        <v>5790.1885094423997</v>
      </c>
      <c r="F24" s="18">
        <f t="shared" si="1"/>
        <v>5790.1885094423997</v>
      </c>
    </row>
    <row r="25" spans="1:6" x14ac:dyDescent="0.25">
      <c r="A25" s="59"/>
      <c r="B25" s="8">
        <v>100</v>
      </c>
      <c r="C25" s="15">
        <v>1.6</v>
      </c>
      <c r="D25" s="16">
        <v>250.08837792</v>
      </c>
      <c r="E25" s="17">
        <f t="shared" si="0"/>
        <v>11243.3482503384</v>
      </c>
      <c r="F25" s="18">
        <f t="shared" si="1"/>
        <v>11243.3482503384</v>
      </c>
    </row>
    <row r="26" spans="1:6" ht="45" customHeight="1" x14ac:dyDescent="0.25">
      <c r="A26" s="50" t="s">
        <v>10</v>
      </c>
      <c r="B26" s="51"/>
      <c r="C26" s="51"/>
      <c r="D26" s="51"/>
      <c r="E26" s="51"/>
      <c r="F26" s="52"/>
    </row>
    <row r="27" spans="1:6" ht="39.950000000000003" customHeight="1" x14ac:dyDescent="0.25">
      <c r="A27" s="59"/>
      <c r="B27" s="12" t="s">
        <v>5</v>
      </c>
      <c r="C27" s="12" t="s">
        <v>11</v>
      </c>
      <c r="D27" s="13" t="s">
        <v>7</v>
      </c>
      <c r="E27" s="13" t="s">
        <v>8</v>
      </c>
      <c r="F27" s="14" t="s">
        <v>9</v>
      </c>
    </row>
    <row r="28" spans="1:6" x14ac:dyDescent="0.25">
      <c r="A28" s="59"/>
      <c r="B28" s="8">
        <v>15</v>
      </c>
      <c r="C28" s="15">
        <v>2.5</v>
      </c>
      <c r="D28" s="16">
        <v>8.5636636799999994</v>
      </c>
      <c r="E28" s="17">
        <f>D28*$E$14</f>
        <v>385.00090989360001</v>
      </c>
      <c r="F28" s="18">
        <f>E28*(1-$F$14)</f>
        <v>385.00090989360001</v>
      </c>
    </row>
    <row r="29" spans="1:6" x14ac:dyDescent="0.25">
      <c r="A29" s="59"/>
      <c r="B29" s="8">
        <v>20</v>
      </c>
      <c r="C29" s="15">
        <v>2.5</v>
      </c>
      <c r="D29" s="16">
        <v>11.50351008</v>
      </c>
      <c r="E29" s="17">
        <f t="shared" ref="E29:E36" si="2">D29*$E$14</f>
        <v>517.16905442159998</v>
      </c>
      <c r="F29" s="18">
        <f t="shared" ref="F29:F36" si="3">E29*(1-$F$14)</f>
        <v>517.16905442159998</v>
      </c>
    </row>
    <row r="30" spans="1:6" x14ac:dyDescent="0.25">
      <c r="A30" s="59"/>
      <c r="B30" s="8">
        <v>25</v>
      </c>
      <c r="C30" s="15">
        <v>2.5</v>
      </c>
      <c r="D30" s="16">
        <v>15.7608432</v>
      </c>
      <c r="E30" s="17">
        <f t="shared" si="2"/>
        <v>708.56810816400002</v>
      </c>
      <c r="F30" s="18">
        <f t="shared" si="3"/>
        <v>708.56810816400002</v>
      </c>
    </row>
    <row r="31" spans="1:6" x14ac:dyDescent="0.25">
      <c r="A31" s="59"/>
      <c r="B31" s="8">
        <v>32</v>
      </c>
      <c r="C31" s="15">
        <v>1.8</v>
      </c>
      <c r="D31" s="16">
        <v>24.719208479999999</v>
      </c>
      <c r="E31" s="17">
        <f t="shared" si="2"/>
        <v>1111.3138152396</v>
      </c>
      <c r="F31" s="18">
        <f t="shared" si="3"/>
        <v>1111.3138152396</v>
      </c>
    </row>
    <row r="32" spans="1:6" x14ac:dyDescent="0.25">
      <c r="A32" s="59"/>
      <c r="B32" s="8">
        <v>40</v>
      </c>
      <c r="C32" s="15">
        <v>1.8</v>
      </c>
      <c r="D32" s="16">
        <v>33.53874768</v>
      </c>
      <c r="E32" s="17">
        <f t="shared" si="2"/>
        <v>1507.8182488236</v>
      </c>
      <c r="F32" s="18">
        <f t="shared" si="3"/>
        <v>1507.8182488236</v>
      </c>
    </row>
    <row r="33" spans="1:6" x14ac:dyDescent="0.25">
      <c r="A33" s="59"/>
      <c r="B33" s="8">
        <v>50</v>
      </c>
      <c r="C33" s="15">
        <v>1.8</v>
      </c>
      <c r="D33" s="16">
        <v>51.196880640000003</v>
      </c>
      <c r="E33" s="17">
        <f t="shared" si="2"/>
        <v>2301.6837613728003</v>
      </c>
      <c r="F33" s="18">
        <f t="shared" si="3"/>
        <v>2301.6837613728003</v>
      </c>
    </row>
    <row r="34" spans="1:6" x14ac:dyDescent="0.25">
      <c r="A34" s="59"/>
      <c r="B34" s="8">
        <v>65</v>
      </c>
      <c r="C34" s="15">
        <v>1.2</v>
      </c>
      <c r="D34" s="16">
        <v>118.43497872</v>
      </c>
      <c r="E34" s="17">
        <f t="shared" si="2"/>
        <v>5324.5405558044004</v>
      </c>
      <c r="F34" s="18">
        <f t="shared" si="3"/>
        <v>5324.5405558044004</v>
      </c>
    </row>
    <row r="35" spans="1:6" x14ac:dyDescent="0.25">
      <c r="A35" s="59"/>
      <c r="B35" s="8">
        <v>80</v>
      </c>
      <c r="C35" s="15">
        <v>1.2</v>
      </c>
      <c r="D35" s="16">
        <v>175.71298608000001</v>
      </c>
      <c r="E35" s="17">
        <f t="shared" si="2"/>
        <v>7899.6165716916012</v>
      </c>
      <c r="F35" s="18">
        <f t="shared" si="3"/>
        <v>7899.6165716916012</v>
      </c>
    </row>
    <row r="36" spans="1:6" x14ac:dyDescent="0.25">
      <c r="A36" s="59"/>
      <c r="B36" s="8">
        <v>100</v>
      </c>
      <c r="C36" s="15">
        <v>1.2</v>
      </c>
      <c r="D36" s="16">
        <v>294.16157520000002</v>
      </c>
      <c r="E36" s="17">
        <f t="shared" si="2"/>
        <v>13224.769017054001</v>
      </c>
      <c r="F36" s="18">
        <f t="shared" si="3"/>
        <v>13224.769017054001</v>
      </c>
    </row>
    <row r="37" spans="1:6" ht="45" customHeight="1" x14ac:dyDescent="0.25">
      <c r="A37" s="50" t="s">
        <v>12</v>
      </c>
      <c r="B37" s="51"/>
      <c r="C37" s="51"/>
      <c r="D37" s="51"/>
      <c r="E37" s="51"/>
      <c r="F37" s="52"/>
    </row>
    <row r="38" spans="1:6" ht="39.950000000000003" customHeight="1" x14ac:dyDescent="0.25">
      <c r="A38" s="59"/>
      <c r="B38" s="12" t="s">
        <v>5</v>
      </c>
      <c r="C38" s="12" t="s">
        <v>11</v>
      </c>
      <c r="D38" s="13" t="s">
        <v>7</v>
      </c>
      <c r="E38" s="13" t="s">
        <v>8</v>
      </c>
      <c r="F38" s="14" t="s">
        <v>9</v>
      </c>
    </row>
    <row r="39" spans="1:6" x14ac:dyDescent="0.25">
      <c r="A39" s="59"/>
      <c r="B39" s="8">
        <v>15</v>
      </c>
      <c r="C39" s="15">
        <v>1.2</v>
      </c>
      <c r="D39" s="16">
        <v>5.9831318400000004</v>
      </c>
      <c r="E39" s="17">
        <f>D39*$E$14</f>
        <v>268.98664969680004</v>
      </c>
      <c r="F39" s="18">
        <f>E39*(1-$F$14)</f>
        <v>268.98664969680004</v>
      </c>
    </row>
    <row r="40" spans="1:6" x14ac:dyDescent="0.25">
      <c r="A40" s="59"/>
      <c r="B40" s="8">
        <v>20</v>
      </c>
      <c r="C40" s="15">
        <v>1.2</v>
      </c>
      <c r="D40" s="16">
        <v>8.0655230400000004</v>
      </c>
      <c r="E40" s="17">
        <f t="shared" ref="E40:E44" si="4">D40*$E$14</f>
        <v>362.60575207080007</v>
      </c>
      <c r="F40" s="18">
        <f t="shared" ref="F40:F44" si="5">E40*(1-$F$14)</f>
        <v>362.60575207080007</v>
      </c>
    </row>
    <row r="41" spans="1:6" x14ac:dyDescent="0.25">
      <c r="A41" s="59"/>
      <c r="B41" s="8">
        <v>25</v>
      </c>
      <c r="C41" s="15">
        <v>1.2</v>
      </c>
      <c r="D41" s="16">
        <v>10.343904</v>
      </c>
      <c r="E41" s="17">
        <f t="shared" si="4"/>
        <v>465.03606408000002</v>
      </c>
      <c r="F41" s="18">
        <f t="shared" si="5"/>
        <v>465.03606408000002</v>
      </c>
    </row>
    <row r="42" spans="1:6" x14ac:dyDescent="0.25">
      <c r="A42" s="59"/>
      <c r="B42" s="8">
        <v>32</v>
      </c>
      <c r="C42" s="15">
        <v>1</v>
      </c>
      <c r="D42" s="16">
        <v>15.387918239999999</v>
      </c>
      <c r="E42" s="17">
        <f t="shared" si="4"/>
        <v>691.80233427480005</v>
      </c>
      <c r="F42" s="18">
        <f t="shared" si="5"/>
        <v>691.80233427480005</v>
      </c>
    </row>
    <row r="43" spans="1:6" x14ac:dyDescent="0.25">
      <c r="A43" s="59"/>
      <c r="B43" s="8">
        <v>40</v>
      </c>
      <c r="C43" s="15">
        <v>1</v>
      </c>
      <c r="D43" s="16">
        <v>22.767477119999999</v>
      </c>
      <c r="E43" s="17">
        <f t="shared" si="4"/>
        <v>1023.5688526224001</v>
      </c>
      <c r="F43" s="18">
        <f t="shared" si="5"/>
        <v>1023.5688526224001</v>
      </c>
    </row>
    <row r="44" spans="1:6" x14ac:dyDescent="0.25">
      <c r="A44" s="59"/>
      <c r="B44" s="8">
        <v>50</v>
      </c>
      <c r="C44" s="15">
        <v>1</v>
      </c>
      <c r="D44" s="16">
        <v>31.796616480000001</v>
      </c>
      <c r="E44" s="17">
        <f t="shared" si="4"/>
        <v>1429.4963853996001</v>
      </c>
      <c r="F44" s="18">
        <f t="shared" si="5"/>
        <v>1429.4963853996001</v>
      </c>
    </row>
    <row r="45" spans="1:6" x14ac:dyDescent="0.25">
      <c r="A45" s="59"/>
      <c r="B45" s="8">
        <v>65</v>
      </c>
      <c r="C45" s="15">
        <v>0.8</v>
      </c>
      <c r="D45" s="16">
        <v>60.51456048</v>
      </c>
      <c r="E45" s="17">
        <f t="shared" ref="E45:E47" si="6">D45*$E$14</f>
        <v>2720.5833527796003</v>
      </c>
      <c r="F45" s="18">
        <f t="shared" ref="F45:F47" si="7">E45*(1-$F$14)</f>
        <v>2720.5833527796003</v>
      </c>
    </row>
    <row r="46" spans="1:6" x14ac:dyDescent="0.25">
      <c r="A46" s="59"/>
      <c r="B46" s="8">
        <v>80</v>
      </c>
      <c r="C46" s="15">
        <v>0.8</v>
      </c>
      <c r="D46" s="16">
        <v>85.2827664</v>
      </c>
      <c r="E46" s="17">
        <f t="shared" si="6"/>
        <v>3834.0999704280002</v>
      </c>
      <c r="F46" s="18">
        <f t="shared" si="7"/>
        <v>3834.0999704280002</v>
      </c>
    </row>
    <row r="47" spans="1:6" x14ac:dyDescent="0.25">
      <c r="A47" s="60"/>
      <c r="B47" s="19">
        <v>100</v>
      </c>
      <c r="C47" s="20">
        <v>0.8</v>
      </c>
      <c r="D47" s="21">
        <v>142.04085648</v>
      </c>
      <c r="E47" s="22">
        <f t="shared" si="6"/>
        <v>6385.8018051996005</v>
      </c>
      <c r="F47" s="23">
        <f t="shared" si="7"/>
        <v>6385.8018051996005</v>
      </c>
    </row>
    <row r="48" spans="1:6" ht="45" customHeight="1" x14ac:dyDescent="0.25">
      <c r="A48" s="41" t="s">
        <v>13</v>
      </c>
      <c r="B48" s="42"/>
      <c r="C48" s="42"/>
      <c r="D48" s="42"/>
      <c r="E48" s="42"/>
      <c r="F48" s="43"/>
    </row>
    <row r="49" spans="1:6" ht="39.950000000000003" customHeight="1" x14ac:dyDescent="0.25">
      <c r="A49" s="59"/>
      <c r="B49" s="12" t="s">
        <v>5</v>
      </c>
      <c r="C49" s="12" t="s">
        <v>11</v>
      </c>
      <c r="D49" s="13" t="s">
        <v>7</v>
      </c>
      <c r="E49" s="13" t="s">
        <v>8</v>
      </c>
      <c r="F49" s="14" t="s">
        <v>9</v>
      </c>
    </row>
    <row r="50" spans="1:6" x14ac:dyDescent="0.25">
      <c r="A50" s="59"/>
      <c r="B50" s="8">
        <v>15</v>
      </c>
      <c r="C50" s="15">
        <v>1</v>
      </c>
      <c r="D50" s="16">
        <v>7.0556313599999996</v>
      </c>
      <c r="E50" s="17">
        <f>D50*$E$14</f>
        <v>317.20354686719998</v>
      </c>
      <c r="F50" s="18">
        <f>E50*(1-$F$14)</f>
        <v>317.20354686719998</v>
      </c>
    </row>
    <row r="51" spans="1:6" x14ac:dyDescent="0.25">
      <c r="A51" s="59"/>
      <c r="B51" s="8">
        <v>20</v>
      </c>
      <c r="C51" s="15">
        <v>1</v>
      </c>
      <c r="D51" s="16">
        <v>10.009088159999999</v>
      </c>
      <c r="E51" s="17">
        <f t="shared" ref="E51:E52" si="8">D51*$E$14</f>
        <v>449.98358095319998</v>
      </c>
      <c r="F51" s="18">
        <f t="shared" ref="F51:F52" si="9">E51*(1-$F$14)</f>
        <v>449.98358095319998</v>
      </c>
    </row>
    <row r="52" spans="1:6" x14ac:dyDescent="0.25">
      <c r="A52" s="59"/>
      <c r="B52" s="8">
        <v>25</v>
      </c>
      <c r="C52" s="15">
        <v>1</v>
      </c>
      <c r="D52" s="16">
        <v>10.139748000000001</v>
      </c>
      <c r="E52" s="17">
        <f t="shared" si="8"/>
        <v>455.85772071000008</v>
      </c>
      <c r="F52" s="18">
        <f t="shared" si="9"/>
        <v>455.85772071000008</v>
      </c>
    </row>
    <row r="53" spans="1:6" ht="39.950000000000003" customHeight="1" x14ac:dyDescent="0.25">
      <c r="A53" s="59"/>
      <c r="B53" s="68" t="s">
        <v>14</v>
      </c>
      <c r="C53" s="51"/>
      <c r="D53" s="51"/>
      <c r="E53" s="51"/>
      <c r="F53" s="52"/>
    </row>
    <row r="54" spans="1:6" ht="39.950000000000003" customHeight="1" x14ac:dyDescent="0.25">
      <c r="A54" s="59"/>
      <c r="B54" s="12" t="s">
        <v>5</v>
      </c>
      <c r="C54" s="12" t="s">
        <v>11</v>
      </c>
      <c r="D54" s="13" t="s">
        <v>7</v>
      </c>
      <c r="E54" s="13" t="s">
        <v>8</v>
      </c>
      <c r="F54" s="14" t="s">
        <v>9</v>
      </c>
    </row>
    <row r="55" spans="1:6" x14ac:dyDescent="0.25">
      <c r="A55" s="59"/>
      <c r="B55" s="8">
        <v>15</v>
      </c>
      <c r="C55" s="15">
        <v>1</v>
      </c>
      <c r="D55" s="16">
        <v>1.7121883200000001</v>
      </c>
      <c r="E55" s="17">
        <f t="shared" ref="E55" si="10">D55*$E$14</f>
        <v>76.975706396400014</v>
      </c>
      <c r="F55" s="18">
        <f t="shared" ref="F55" si="11">E55*(1-$F$14)</f>
        <v>76.975706396400014</v>
      </c>
    </row>
    <row r="56" spans="1:6" ht="45" customHeight="1" x14ac:dyDescent="0.25">
      <c r="A56" s="50" t="s">
        <v>15</v>
      </c>
      <c r="B56" s="51"/>
      <c r="C56" s="51"/>
      <c r="D56" s="51"/>
      <c r="E56" s="51"/>
      <c r="F56" s="52"/>
    </row>
    <row r="57" spans="1:6" ht="39.950000000000003" customHeight="1" x14ac:dyDescent="0.25">
      <c r="A57" s="59"/>
      <c r="B57" s="12" t="s">
        <v>5</v>
      </c>
      <c r="C57" s="12" t="s">
        <v>11</v>
      </c>
      <c r="D57" s="13" t="s">
        <v>7</v>
      </c>
      <c r="E57" s="13" t="s">
        <v>8</v>
      </c>
      <c r="F57" s="14" t="s">
        <v>9</v>
      </c>
    </row>
    <row r="58" spans="1:6" x14ac:dyDescent="0.25">
      <c r="A58" s="59"/>
      <c r="B58" s="8">
        <v>15</v>
      </c>
      <c r="C58" s="15">
        <v>5</v>
      </c>
      <c r="D58" s="16">
        <v>3.7374158400000002</v>
      </c>
      <c r="E58" s="17">
        <f>D58*$E$14</f>
        <v>168.02487262680003</v>
      </c>
      <c r="F58" s="18">
        <f>E58*(1-$F$14)</f>
        <v>168.02487262680003</v>
      </c>
    </row>
    <row r="59" spans="1:6" x14ac:dyDescent="0.25">
      <c r="A59" s="59"/>
      <c r="B59" s="8">
        <v>20</v>
      </c>
      <c r="C59" s="15">
        <v>4</v>
      </c>
      <c r="D59" s="16">
        <v>5.99129808</v>
      </c>
      <c r="E59" s="17">
        <f t="shared" ref="E59:E63" si="12">D59*$E$14</f>
        <v>269.35378343159999</v>
      </c>
      <c r="F59" s="18">
        <f t="shared" ref="F59:F63" si="13">E59*(1-$F$14)</f>
        <v>269.35378343159999</v>
      </c>
    </row>
    <row r="60" spans="1:6" x14ac:dyDescent="0.25">
      <c r="A60" s="59"/>
      <c r="B60" s="8">
        <v>25</v>
      </c>
      <c r="C60" s="15">
        <v>4</v>
      </c>
      <c r="D60" s="16">
        <v>10.21052208</v>
      </c>
      <c r="E60" s="17">
        <f t="shared" si="12"/>
        <v>459.03954641160004</v>
      </c>
      <c r="F60" s="18">
        <f t="shared" si="13"/>
        <v>459.03954641160004</v>
      </c>
    </row>
    <row r="61" spans="1:6" x14ac:dyDescent="0.25">
      <c r="A61" s="59"/>
      <c r="B61" s="8">
        <v>32</v>
      </c>
      <c r="C61" s="15">
        <v>3</v>
      </c>
      <c r="D61" s="16">
        <v>14.54679552</v>
      </c>
      <c r="E61" s="17">
        <f t="shared" si="12"/>
        <v>653.9875595904</v>
      </c>
      <c r="F61" s="18">
        <f t="shared" si="13"/>
        <v>653.9875595904</v>
      </c>
    </row>
    <row r="62" spans="1:6" x14ac:dyDescent="0.25">
      <c r="A62" s="59"/>
      <c r="B62" s="8">
        <v>40</v>
      </c>
      <c r="C62" s="15">
        <v>3</v>
      </c>
      <c r="D62" s="16">
        <v>24.60215904</v>
      </c>
      <c r="E62" s="17">
        <f t="shared" si="12"/>
        <v>1106.0515650408001</v>
      </c>
      <c r="F62" s="18">
        <f t="shared" si="13"/>
        <v>1106.0515650408001</v>
      </c>
    </row>
    <row r="63" spans="1:6" x14ac:dyDescent="0.25">
      <c r="A63" s="59"/>
      <c r="B63" s="8">
        <v>50</v>
      </c>
      <c r="C63" s="15">
        <v>2.5</v>
      </c>
      <c r="D63" s="16">
        <v>37.861410720000002</v>
      </c>
      <c r="E63" s="17">
        <f t="shared" si="12"/>
        <v>1702.1543724444002</v>
      </c>
      <c r="F63" s="18">
        <f t="shared" si="13"/>
        <v>1702.1543724444002</v>
      </c>
    </row>
    <row r="64" spans="1:6" ht="45" customHeight="1" x14ac:dyDescent="0.25">
      <c r="A64" s="50" t="s">
        <v>16</v>
      </c>
      <c r="B64" s="51"/>
      <c r="C64" s="51"/>
      <c r="D64" s="51"/>
      <c r="E64" s="51"/>
      <c r="F64" s="52"/>
    </row>
    <row r="65" spans="1:6" s="1" customFormat="1" ht="39.950000000000003" customHeight="1" x14ac:dyDescent="0.25">
      <c r="A65" s="61"/>
      <c r="B65" s="12" t="s">
        <v>5</v>
      </c>
      <c r="C65" s="12" t="s">
        <v>11</v>
      </c>
      <c r="D65" s="13" t="s">
        <v>7</v>
      </c>
      <c r="E65" s="13" t="s">
        <v>8</v>
      </c>
      <c r="F65" s="14" t="s">
        <v>9</v>
      </c>
    </row>
    <row r="66" spans="1:6" s="1" customFormat="1" x14ac:dyDescent="0.25">
      <c r="A66" s="61"/>
      <c r="B66" s="24">
        <v>15</v>
      </c>
      <c r="C66" s="25">
        <v>5</v>
      </c>
      <c r="D66" s="26">
        <v>5.0059051200000004</v>
      </c>
      <c r="E66" s="27">
        <f>D66*$E$14</f>
        <v>225.05297943240004</v>
      </c>
      <c r="F66" s="28">
        <f>E66*(1-$F$14)</f>
        <v>225.05297943240004</v>
      </c>
    </row>
    <row r="67" spans="1:6" s="1" customFormat="1" x14ac:dyDescent="0.25">
      <c r="A67" s="61"/>
      <c r="B67" s="24">
        <v>20</v>
      </c>
      <c r="C67" s="25">
        <v>4</v>
      </c>
      <c r="D67" s="26">
        <v>8.1009100800000002</v>
      </c>
      <c r="E67" s="27">
        <f t="shared" ref="E67:E69" si="14">D67*$E$14</f>
        <v>364.19666492160002</v>
      </c>
      <c r="F67" s="28">
        <f t="shared" ref="F67:F69" si="15">E67*(1-$F$14)</f>
        <v>364.19666492160002</v>
      </c>
    </row>
    <row r="68" spans="1:6" s="1" customFormat="1" x14ac:dyDescent="0.25">
      <c r="A68" s="61"/>
      <c r="B68" s="24">
        <v>25</v>
      </c>
      <c r="C68" s="25">
        <v>4</v>
      </c>
      <c r="D68" s="26">
        <v>13.70295072</v>
      </c>
      <c r="E68" s="27">
        <f t="shared" si="14"/>
        <v>616.05040699440008</v>
      </c>
      <c r="F68" s="28">
        <f t="shared" si="15"/>
        <v>616.05040699440008</v>
      </c>
    </row>
    <row r="69" spans="1:6" s="1" customFormat="1" x14ac:dyDescent="0.25">
      <c r="A69" s="62"/>
      <c r="B69" s="29">
        <v>32</v>
      </c>
      <c r="C69" s="30">
        <v>3</v>
      </c>
      <c r="D69" s="31">
        <v>20.91374064</v>
      </c>
      <c r="E69" s="32">
        <f t="shared" si="14"/>
        <v>940.22949482280012</v>
      </c>
      <c r="F69" s="33">
        <f t="shared" si="15"/>
        <v>940.22949482280012</v>
      </c>
    </row>
    <row r="70" spans="1:6" ht="45" customHeight="1" x14ac:dyDescent="0.25">
      <c r="A70" s="41" t="s">
        <v>17</v>
      </c>
      <c r="B70" s="42"/>
      <c r="C70" s="42"/>
      <c r="D70" s="42"/>
      <c r="E70" s="42"/>
      <c r="F70" s="43"/>
    </row>
    <row r="71" spans="1:6" ht="36.75" customHeight="1" x14ac:dyDescent="0.25">
      <c r="A71" s="63"/>
      <c r="B71" s="12" t="s">
        <v>5</v>
      </c>
      <c r="C71" s="12" t="s">
        <v>11</v>
      </c>
      <c r="D71" s="13" t="s">
        <v>7</v>
      </c>
      <c r="E71" s="13" t="s">
        <v>8</v>
      </c>
      <c r="F71" s="14" t="s">
        <v>9</v>
      </c>
    </row>
    <row r="72" spans="1:6" ht="18.75" customHeight="1" x14ac:dyDescent="0.25">
      <c r="A72" s="64"/>
      <c r="B72" s="24">
        <v>15</v>
      </c>
      <c r="C72" s="25">
        <v>1.5</v>
      </c>
      <c r="D72" s="26">
        <v>16.612854240000001</v>
      </c>
      <c r="E72" s="27">
        <f>D72*$E$14</f>
        <v>746.87239449480012</v>
      </c>
      <c r="F72" s="28">
        <f>E72*(1-$F$14)</f>
        <v>746.87239449480012</v>
      </c>
    </row>
    <row r="73" spans="1:6" ht="18.75" customHeight="1" x14ac:dyDescent="0.25">
      <c r="A73" s="64"/>
      <c r="B73" s="24">
        <v>20</v>
      </c>
      <c r="C73" s="25">
        <v>1.5</v>
      </c>
      <c r="D73" s="26">
        <v>17.865011039999999</v>
      </c>
      <c r="E73" s="27">
        <f t="shared" ref="E73:E77" si="16">D73*$E$14</f>
        <v>803.16623383080002</v>
      </c>
      <c r="F73" s="28">
        <f t="shared" ref="F73:F77" si="17">E73*(1-$F$14)</f>
        <v>803.16623383080002</v>
      </c>
    </row>
    <row r="74" spans="1:6" ht="44.25" customHeight="1" x14ac:dyDescent="0.25">
      <c r="A74" s="64"/>
      <c r="B74" s="44" t="s">
        <v>18</v>
      </c>
      <c r="C74" s="45"/>
      <c r="D74" s="45"/>
      <c r="E74" s="45"/>
      <c r="F74" s="46"/>
    </row>
    <row r="75" spans="1:6" ht="44.25" customHeight="1" x14ac:dyDescent="0.25">
      <c r="A75" s="64"/>
      <c r="B75" s="12" t="s">
        <v>5</v>
      </c>
      <c r="C75" s="12" t="s">
        <v>11</v>
      </c>
      <c r="D75" s="13" t="s">
        <v>7</v>
      </c>
      <c r="E75" s="13" t="s">
        <v>8</v>
      </c>
      <c r="F75" s="14" t="s">
        <v>9</v>
      </c>
    </row>
    <row r="76" spans="1:6" ht="18.75" customHeight="1" x14ac:dyDescent="0.25">
      <c r="A76" s="64"/>
      <c r="B76" s="24">
        <v>15</v>
      </c>
      <c r="C76" s="25">
        <v>1.5</v>
      </c>
      <c r="D76" s="26">
        <v>17.029332480000001</v>
      </c>
      <c r="E76" s="27">
        <f t="shared" si="16"/>
        <v>765.59621496960006</v>
      </c>
      <c r="F76" s="28">
        <f t="shared" si="17"/>
        <v>765.59621496960006</v>
      </c>
    </row>
    <row r="77" spans="1:6" ht="19.5" customHeight="1" x14ac:dyDescent="0.25">
      <c r="A77" s="65"/>
      <c r="B77" s="29">
        <v>20</v>
      </c>
      <c r="C77" s="25">
        <v>1.5</v>
      </c>
      <c r="D77" s="31">
        <v>18.28965552</v>
      </c>
      <c r="E77" s="32">
        <f t="shared" si="16"/>
        <v>822.25718804040002</v>
      </c>
      <c r="F77" s="33">
        <f t="shared" si="17"/>
        <v>822.25718804040002</v>
      </c>
    </row>
    <row r="78" spans="1:6" ht="45" customHeight="1" x14ac:dyDescent="0.25">
      <c r="A78" s="41" t="s">
        <v>19</v>
      </c>
      <c r="B78" s="42"/>
      <c r="C78" s="42"/>
      <c r="D78" s="42"/>
      <c r="E78" s="42"/>
      <c r="F78" s="43"/>
    </row>
    <row r="79" spans="1:6" ht="45" customHeight="1" x14ac:dyDescent="0.25">
      <c r="A79" s="66"/>
      <c r="B79" s="12" t="s">
        <v>5</v>
      </c>
      <c r="C79" s="12" t="s">
        <v>11</v>
      </c>
      <c r="D79" s="13" t="s">
        <v>7</v>
      </c>
      <c r="E79" s="13" t="s">
        <v>8</v>
      </c>
      <c r="F79" s="14" t="s">
        <v>9</v>
      </c>
    </row>
    <row r="80" spans="1:6" ht="49.5" customHeight="1" x14ac:dyDescent="0.25">
      <c r="A80" s="67"/>
      <c r="B80" s="29">
        <v>15</v>
      </c>
      <c r="C80" s="30">
        <v>2.5</v>
      </c>
      <c r="D80" s="31">
        <v>10.107083039999999</v>
      </c>
      <c r="E80" s="32">
        <f>D80*$E$14</f>
        <v>454.3891857708</v>
      </c>
      <c r="F80" s="33">
        <f>E80*(1-$F$14)</f>
        <v>454.3891857708</v>
      </c>
    </row>
    <row r="87" spans="1:42" ht="45" customHeight="1" x14ac:dyDescent="0.25">
      <c r="A87" s="55"/>
      <c r="B87" s="56"/>
      <c r="C87" s="56"/>
      <c r="D87" s="56"/>
      <c r="E87" s="56"/>
      <c r="F87" s="57"/>
      <c r="AP87" s="1"/>
    </row>
    <row r="88" spans="1:42" s="1" customFormat="1" x14ac:dyDescent="0.25"/>
    <row r="89" spans="1:42" s="1" customFormat="1" x14ac:dyDescent="0.25"/>
    <row r="90" spans="1:42" s="1" customFormat="1" x14ac:dyDescent="0.25"/>
    <row r="91" spans="1:42" s="1" customFormat="1" x14ac:dyDescent="0.25"/>
    <row r="92" spans="1:42" s="1" customFormat="1" x14ac:dyDescent="0.25"/>
    <row r="93" spans="1:42" s="1" customFormat="1" x14ac:dyDescent="0.25"/>
    <row r="94" spans="1:42" s="1" customFormat="1" x14ac:dyDescent="0.25"/>
    <row r="95" spans="1:42" s="1" customFormat="1" x14ac:dyDescent="0.25"/>
    <row r="96" spans="1:42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</sheetData>
  <sheetProtection selectLockedCells="1"/>
  <mergeCells count="25">
    <mergeCell ref="A78:F78"/>
    <mergeCell ref="A87:F87"/>
    <mergeCell ref="A13:A14"/>
    <mergeCell ref="A16:A25"/>
    <mergeCell ref="A27:A36"/>
    <mergeCell ref="A38:A47"/>
    <mergeCell ref="A49:A55"/>
    <mergeCell ref="A57:A63"/>
    <mergeCell ref="A65:A69"/>
    <mergeCell ref="A71:A77"/>
    <mergeCell ref="A79:A80"/>
    <mergeCell ref="B53:F53"/>
    <mergeCell ref="A56:F56"/>
    <mergeCell ref="A64:F64"/>
    <mergeCell ref="A2:A11"/>
    <mergeCell ref="B2:F6"/>
    <mergeCell ref="B7:F11"/>
    <mergeCell ref="A70:F70"/>
    <mergeCell ref="B74:F74"/>
    <mergeCell ref="A12:F12"/>
    <mergeCell ref="A15:F15"/>
    <mergeCell ref="A26:F26"/>
    <mergeCell ref="A37:F37"/>
    <mergeCell ref="A48:F48"/>
    <mergeCell ref="B13:D14"/>
  </mergeCells>
  <hyperlinks>
    <hyperlink ref="B7" r:id="rId1" xr:uid="{C34D560D-4363-42E0-99DF-4E5CD2EB7CD5}"/>
  </hyperlinks>
  <pageMargins left="0.7" right="0.7" top="0.75" bottom="0.75" header="0.3" footer="0.3"/>
  <pageSetup paperSize="9" scale="74" orientation="portrait" r:id="rId2"/>
  <rowBreaks count="1" manualBreakCount="1">
    <brk id="47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Макарец</dc:creator>
  <cp:lastModifiedBy>User-PC</cp:lastModifiedBy>
  <cp:lastPrinted>2019-02-11T07:07:00Z</cp:lastPrinted>
  <dcterms:created xsi:type="dcterms:W3CDTF">2016-05-19T11:24:00Z</dcterms:created>
  <dcterms:modified xsi:type="dcterms:W3CDTF">2024-10-15T12:12:46Z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1786BF97C7EC4CEA933AB16C818AC0D7</vt:lpwstr>
  </property>
  <property fmtid="{D5CDD505-2E9C-101B-9397-08002B2CF9AE}" pid="3" name="KSOProductBuildVer">
    <vt:lpwstr>1049-12.2.0.13359</vt:lpwstr>
  </property>
</Properties>
</file>