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Director\Desktop\ПРАЙС\Прайс 22\ЕТНА\"/>
    </mc:Choice>
  </mc:AlternateContent>
  <xr:revisionPtr revIDLastSave="0" documentId="13_ncr:1_{7B002D69-B85A-4445-9B3F-2D5DD0675C28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0" i="1" l="1"/>
  <c r="F80" i="1" s="1"/>
  <c r="E79" i="1"/>
  <c r="F79" i="1" s="1"/>
  <c r="E78" i="1"/>
  <c r="F78" i="1" s="1"/>
  <c r="E77" i="1"/>
  <c r="F77" i="1" s="1"/>
  <c r="E74" i="1"/>
  <c r="F74" i="1" s="1"/>
  <c r="E73" i="1"/>
  <c r="F73" i="1" s="1"/>
  <c r="E72" i="1"/>
  <c r="F72" i="1" s="1"/>
  <c r="E71" i="1"/>
  <c r="F71" i="1" s="1"/>
  <c r="E68" i="1"/>
  <c r="F68" i="1" s="1"/>
  <c r="E67" i="1"/>
  <c r="F67" i="1" s="1"/>
  <c r="E66" i="1"/>
  <c r="F66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</calcChain>
</file>

<file path=xl/sharedStrings.xml><?xml version="1.0" encoding="utf-8"?>
<sst xmlns="http://schemas.openxmlformats.org/spreadsheetml/2006/main" count="100" uniqueCount="43">
  <si>
    <t>Клапани запобіжні ARMAK-ZETKAMA (Польща)</t>
  </si>
  <si>
    <t>Прайс актуальний станом на:</t>
  </si>
  <si>
    <t>Курс валют (Євро)</t>
  </si>
  <si>
    <t>Знижка</t>
  </si>
  <si>
    <t>Запобіжний клапан пропорційний чавунний фланцевий
арт. 240А Armak-ZETKAMA (Польща) Тmax 400°C</t>
  </si>
  <si>
    <t>DN, мм</t>
  </si>
  <si>
    <t>PN</t>
  </si>
  <si>
    <t>Ціна,
євро з ПДВ</t>
  </si>
  <si>
    <t>Ціна,
грн. з ПДВ</t>
  </si>
  <si>
    <t>Ціна зі знижкою,
грн. з ПДВ</t>
  </si>
  <si>
    <t>15×15</t>
  </si>
  <si>
    <t>20×20</t>
  </si>
  <si>
    <t>25×25</t>
  </si>
  <si>
    <t>32×32</t>
  </si>
  <si>
    <t>40×40</t>
  </si>
  <si>
    <t>50×50</t>
  </si>
  <si>
    <t>65×65</t>
  </si>
  <si>
    <t>80×80</t>
  </si>
  <si>
    <t>100×100</t>
  </si>
  <si>
    <t>125×125</t>
  </si>
  <si>
    <t>150×150</t>
  </si>
  <si>
    <t>200×200</t>
  </si>
  <si>
    <t>Запобіжний клапан пропорційний пружинний
з допоміжним дзвоном кутовий фланцевий
арт. 240F Armak-ZETKAMA (Польща) Тmax 400°C</t>
  </si>
  <si>
    <t>Запобіжний клапан повнопідйомний пружинний
з допоміжним дзвоном кутовий фланцевий
арт. 630А (6301, 6301.11А) Armak-ZETKAMA (Польща) Tmax 300°C</t>
  </si>
  <si>
    <t>20×32</t>
  </si>
  <si>
    <t>25×40</t>
  </si>
  <si>
    <t>32×50</t>
  </si>
  <si>
    <t>40×65</t>
  </si>
  <si>
    <t>50×80</t>
  </si>
  <si>
    <t>65×100</t>
  </si>
  <si>
    <t>80×125</t>
  </si>
  <si>
    <t>100×150</t>
  </si>
  <si>
    <t>125×200</t>
  </si>
  <si>
    <t>150×250</t>
  </si>
  <si>
    <t>Запобіжний клапан повнопідйомний пружинний
з допоміжним дзвоном кутовий фланцевий
арт. 630F (6302, 6302.11А) Armak-ZETKAMA (Польща) Tmax 400°C</t>
  </si>
  <si>
    <t>Клапан запобіжний повнопідйомний пружинний кутовий
з різьбовими з'єднаннями
арт. 775 (775B01-1C) Armak-ZETKAMA (Польща) Tmax 200°C</t>
  </si>
  <si>
    <t>Клапан запобіжний пропорційний з різьбовими з'єднаннями
арт. 781 (781T01-1C) Armak-ZETKAMA (Польща) Tmax 200°C</t>
  </si>
  <si>
    <t>10×15</t>
  </si>
  <si>
    <t>Клапан запобіжний повнопідйомний пружинний з вільним закінченням
арт. 782 (782V01-3D) Armak-ZETKAMA (Польща) Tmax 120°C</t>
  </si>
  <si>
    <t>* Ціни запитуйте додатково</t>
  </si>
  <si>
    <t>www.kpd-grup.com.ua</t>
  </si>
  <si>
    <t>Якщо знаєте свою знижку- введіть в графу "Знижка"</t>
  </si>
  <si>
    <r>
      <rPr>
        <sz val="16"/>
        <color theme="1"/>
        <rFont val="Tahoma"/>
        <family val="2"/>
        <charset val="204"/>
      </rPr>
      <t>відділ постачання-</t>
    </r>
    <r>
      <rPr>
        <b/>
        <sz val="16"/>
        <color theme="1"/>
        <rFont val="Tahoma"/>
        <family val="2"/>
        <charset val="204"/>
      </rPr>
      <t> skladkpd@gmail.com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</si>
</sst>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dd\.mm\.yyyy"/>
    <numFmt numFmtId="169" formatCode="#\ ##0.00"/>
  </numFmts>
  <fonts count="21"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10"/>
      <color theme="1"/>
      <name val="Times New Roman"/>
      <charset val="204"/>
    </font>
    <font>
      <b/>
      <sz val="16"/>
      <color theme="0"/>
      <name val="Times New Roman"/>
      <charset val="204"/>
    </font>
    <font>
      <sz val="15"/>
      <color theme="1"/>
      <name val="Times New Roman"/>
      <charset val="204"/>
    </font>
    <font>
      <b/>
      <sz val="14"/>
      <color theme="1"/>
      <name val="Times New Roman"/>
      <charset val="204"/>
    </font>
    <font>
      <sz val="14"/>
      <color theme="0"/>
      <name val="Times New Roman"/>
      <charset val="204"/>
    </font>
    <font>
      <b/>
      <sz val="11"/>
      <color theme="1"/>
      <name val="Times New Roman"/>
      <charset val="204"/>
    </font>
    <font>
      <sz val="11"/>
      <name val="Times New Roman"/>
      <charset val="204"/>
    </font>
    <font>
      <b/>
      <i/>
      <sz val="11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scheme val="minor"/>
    </font>
    <font>
      <sz val="10"/>
      <name val="Arial Cyr"/>
      <charset val="204"/>
    </font>
    <font>
      <sz val="11"/>
      <color theme="1"/>
      <name val="Arial"/>
      <charset val="204"/>
    </font>
    <font>
      <sz val="11"/>
      <color indexed="8"/>
      <name val="Calibri"/>
      <charset val="204"/>
    </font>
    <font>
      <u/>
      <sz val="11"/>
      <color indexed="12"/>
      <name val="Calibri"/>
      <charset val="204"/>
    </font>
    <font>
      <b/>
      <sz val="11"/>
      <color theme="1"/>
      <name val="Calibri"/>
      <charset val="204"/>
      <scheme val="minor"/>
    </font>
    <font>
      <b/>
      <sz val="16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6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">
    <xf numFmtId="0" fontId="0" fillId="0" borderId="0"/>
    <xf numFmtId="0" fontId="12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23" applyNumberFormat="0" applyFill="0" applyAlignment="0" applyProtection="0"/>
  </cellStyleXfs>
  <cellXfs count="61">
    <xf numFmtId="0" fontId="0" fillId="0" borderId="0" xfId="0"/>
    <xf numFmtId="1" fontId="1" fillId="0" borderId="0" xfId="0" applyNumberFormat="1" applyFont="1"/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vertical="center"/>
    </xf>
    <xf numFmtId="0" fontId="0" fillId="0" borderId="1" xfId="0" applyBorder="1"/>
    <xf numFmtId="0" fontId="0" fillId="0" borderId="4" xfId="0" applyBorder="1"/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9" fontId="1" fillId="0" borderId="11" xfId="1" applyNumberFormat="1" applyFont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169" fontId="1" fillId="0" borderId="7" xfId="1" applyNumberFormat="1" applyFont="1" applyBorder="1" applyAlignment="1">
      <alignment horizontal="center" vertical="center"/>
    </xf>
    <xf numFmtId="169" fontId="1" fillId="0" borderId="8" xfId="1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169" fontId="1" fillId="0" borderId="10" xfId="1" applyNumberFormat="1" applyFont="1" applyBorder="1" applyAlignment="1">
      <alignment horizontal="center" vertical="center"/>
    </xf>
    <xf numFmtId="169" fontId="1" fillId="0" borderId="11" xfId="1" applyNumberFormat="1" applyFont="1" applyBorder="1" applyAlignment="1">
      <alignment horizontal="center" vertical="center"/>
    </xf>
    <xf numFmtId="169" fontId="8" fillId="0" borderId="7" xfId="1" applyNumberFormat="1" applyFont="1" applyBorder="1" applyAlignment="1">
      <alignment horizontal="center" vertical="center"/>
    </xf>
    <xf numFmtId="169" fontId="8" fillId="0" borderId="8" xfId="1" applyNumberFormat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 wrapText="1"/>
    </xf>
    <xf numFmtId="169" fontId="8" fillId="0" borderId="20" xfId="1" applyNumberFormat="1" applyFont="1" applyBorder="1" applyAlignment="1">
      <alignment horizontal="center" vertical="center"/>
    </xf>
    <xf numFmtId="169" fontId="8" fillId="0" borderId="21" xfId="1" applyNumberFormat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9" fillId="0" borderId="22" xfId="1" applyFont="1" applyBorder="1" applyAlignment="1">
      <alignment horizontal="left" vertical="center" wrapText="1"/>
    </xf>
    <xf numFmtId="0" fontId="8" fillId="0" borderId="20" xfId="1" applyFont="1" applyBorder="1"/>
    <xf numFmtId="0" fontId="8" fillId="0" borderId="21" xfId="1" applyFont="1" applyBorder="1"/>
    <xf numFmtId="0" fontId="1" fillId="0" borderId="6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168" fontId="4" fillId="0" borderId="7" xfId="1" applyNumberFormat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wrapText="1"/>
    </xf>
    <xf numFmtId="0" fontId="17" fillId="0" borderId="5" xfId="0" applyFont="1" applyBorder="1" applyAlignment="1">
      <alignment wrapText="1"/>
    </xf>
    <xf numFmtId="0" fontId="17" fillId="0" borderId="0" xfId="0" applyFont="1" applyAlignment="1">
      <alignment horizontal="right" wrapText="1"/>
    </xf>
    <xf numFmtId="0" fontId="17" fillId="0" borderId="5" xfId="0" applyFont="1" applyBorder="1" applyAlignment="1">
      <alignment horizontal="right" wrapText="1"/>
    </xf>
    <xf numFmtId="0" fontId="18" fillId="0" borderId="2" xfId="0" applyFont="1" applyBorder="1" applyAlignment="1">
      <alignment horizontal="right" wrapText="1"/>
    </xf>
    <xf numFmtId="0" fontId="18" fillId="0" borderId="3" xfId="0" applyFont="1" applyBorder="1" applyAlignment="1">
      <alignment horizontal="right" wrapText="1"/>
    </xf>
    <xf numFmtId="0" fontId="19" fillId="0" borderId="0" xfId="0" applyFont="1" applyAlignment="1">
      <alignment horizontal="right" vertical="center" wrapText="1"/>
    </xf>
    <xf numFmtId="0" fontId="20" fillId="0" borderId="0" xfId="2" applyFont="1" applyAlignment="1">
      <alignment horizontal="right" vertical="center" wrapText="1"/>
    </xf>
    <xf numFmtId="0" fontId="20" fillId="0" borderId="5" xfId="2" applyFont="1" applyBorder="1" applyAlignment="1">
      <alignment horizontal="right" vertical="center" wrapText="1"/>
    </xf>
    <xf numFmtId="0" fontId="17" fillId="0" borderId="0" xfId="2" applyFont="1" applyAlignment="1">
      <alignment horizontal="right" vertical="center" wrapText="1"/>
    </xf>
    <xf numFmtId="0" fontId="17" fillId="0" borderId="5" xfId="2" applyFont="1" applyBorder="1" applyAlignment="1">
      <alignment horizontal="right" vertical="center" wrapText="1"/>
    </xf>
  </cellXfs>
  <cellStyles count="8">
    <cellStyle name="Гиперссылка" xfId="2" builtinId="8"/>
    <cellStyle name="Гиперссылка 2" xfId="6" xr:uid="{00000000-0005-0000-0000-000035000000}"/>
    <cellStyle name="Итог 2" xfId="7" xr:uid="{00000000-0005-0000-0000-000036000000}"/>
    <cellStyle name="Обычный" xfId="0" builtinId="0"/>
    <cellStyle name="Обычный 2" xfId="4" xr:uid="{00000000-0005-0000-0000-00002B000000}"/>
    <cellStyle name="Обычный 3" xfId="3" xr:uid="{00000000-0005-0000-0000-00000F000000}"/>
    <cellStyle name="Обычный 4" xfId="1" xr:uid="{00000000-0005-0000-0000-000003000000}"/>
    <cellStyle name="Процентный 2" xfId="5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13</xdr:row>
      <xdr:rowOff>466725</xdr:rowOff>
    </xdr:from>
    <xdr:to>
      <xdr:col>0</xdr:col>
      <xdr:colOff>2257425</xdr:colOff>
      <xdr:row>22</xdr:row>
      <xdr:rowOff>171450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57300" y="3057525"/>
          <a:ext cx="1000125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1076325</xdr:colOff>
      <xdr:row>29</xdr:row>
      <xdr:rowOff>19050</xdr:rowOff>
    </xdr:from>
    <xdr:to>
      <xdr:col>0</xdr:col>
      <xdr:colOff>2076156</xdr:colOff>
      <xdr:row>36</xdr:row>
      <xdr:rowOff>29494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325" y="7029450"/>
          <a:ext cx="999490" cy="1810385"/>
        </a:xfrm>
        <a:prstGeom prst="rect">
          <a:avLst/>
        </a:prstGeom>
      </xdr:spPr>
    </xdr:pic>
    <xdr:clientData/>
  </xdr:twoCellAnchor>
  <xdr:twoCellAnchor editAs="oneCell">
    <xdr:from>
      <xdr:col>0</xdr:col>
      <xdr:colOff>904875</xdr:colOff>
      <xdr:row>42</xdr:row>
      <xdr:rowOff>0</xdr:rowOff>
    </xdr:from>
    <xdr:to>
      <xdr:col>0</xdr:col>
      <xdr:colOff>2081505</xdr:colOff>
      <xdr:row>48</xdr:row>
      <xdr:rowOff>76345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4875" y="11058525"/>
          <a:ext cx="1176020" cy="1676400"/>
        </a:xfrm>
        <a:prstGeom prst="rect">
          <a:avLst/>
        </a:prstGeom>
      </xdr:spPr>
    </xdr:pic>
    <xdr:clientData/>
  </xdr:twoCellAnchor>
  <xdr:twoCellAnchor editAs="oneCell">
    <xdr:from>
      <xdr:col>0</xdr:col>
      <xdr:colOff>885825</xdr:colOff>
      <xdr:row>54</xdr:row>
      <xdr:rowOff>228600</xdr:rowOff>
    </xdr:from>
    <xdr:to>
      <xdr:col>0</xdr:col>
      <xdr:colOff>2068552</xdr:colOff>
      <xdr:row>60</xdr:row>
      <xdr:rowOff>76345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5825" y="15468600"/>
          <a:ext cx="1182370" cy="16764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1276350</xdr:colOff>
      <xdr:row>65</xdr:row>
      <xdr:rowOff>200024</xdr:rowOff>
    </xdr:from>
    <xdr:to>
      <xdr:col>0</xdr:col>
      <xdr:colOff>1885950</xdr:colOff>
      <xdr:row>67</xdr:row>
      <xdr:rowOff>182707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76350" y="19506565"/>
          <a:ext cx="609600" cy="1468755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1066800</xdr:colOff>
      <xdr:row>70</xdr:row>
      <xdr:rowOff>57150</xdr:rowOff>
    </xdr:from>
    <xdr:to>
      <xdr:col>0</xdr:col>
      <xdr:colOff>1962990</xdr:colOff>
      <xdr:row>73</xdr:row>
      <xdr:rowOff>107201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66800" y="22783800"/>
          <a:ext cx="895985" cy="162115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1143000</xdr:colOff>
      <xdr:row>76</xdr:row>
      <xdr:rowOff>180975</xdr:rowOff>
    </xdr:from>
    <xdr:to>
      <xdr:col>0</xdr:col>
      <xdr:colOff>1813618</xdr:colOff>
      <xdr:row>78</xdr:row>
      <xdr:rowOff>545352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43000" y="26298525"/>
          <a:ext cx="670560" cy="16211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43543</xdr:rowOff>
    </xdr:from>
    <xdr:to>
      <xdr:col>0</xdr:col>
      <xdr:colOff>2454275</xdr:colOff>
      <xdr:row>8</xdr:row>
      <xdr:rowOff>64951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6143FAA9-B636-A97B-11C7-39C55D5949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18" t="10700" r="60722" b="49008"/>
        <a:stretch/>
      </xdr:blipFill>
      <xdr:spPr bwMode="auto">
        <a:xfrm>
          <a:off x="0" y="146957"/>
          <a:ext cx="2454275" cy="14147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pd-grup.com.ua/" TargetMode="External"/><Relationship Id="rId1" Type="http://schemas.openxmlformats.org/officeDocument/2006/relationships/hyperlink" Target="mailto:skladkpd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workbookViewId="0">
      <selection activeCell="I20" sqref="I20"/>
    </sheetView>
  </sheetViews>
  <sheetFormatPr defaultColWidth="9" defaultRowHeight="14.6"/>
  <cols>
    <col min="1" max="1" width="47.84375" customWidth="1"/>
    <col min="2" max="2" width="16.84375" customWidth="1"/>
    <col min="3" max="3" width="13.3046875" customWidth="1"/>
    <col min="4" max="4" width="15.84375" customWidth="1"/>
    <col min="5" max="5" width="18.53515625" customWidth="1"/>
    <col min="6" max="6" width="14" customWidth="1"/>
  </cols>
  <sheetData>
    <row r="1" spans="1:7" ht="8.25" customHeight="1">
      <c r="B1" s="1"/>
      <c r="C1" s="1"/>
      <c r="D1" s="1"/>
      <c r="E1" s="2"/>
      <c r="F1" s="3"/>
      <c r="G1" s="2"/>
    </row>
    <row r="2" spans="1:7" ht="8.25" customHeight="1">
      <c r="A2" s="4"/>
      <c r="B2" s="54"/>
      <c r="C2" s="54"/>
      <c r="D2" s="54"/>
      <c r="E2" s="54"/>
      <c r="F2" s="55"/>
      <c r="G2" s="2"/>
    </row>
    <row r="3" spans="1:7" ht="16.850000000000001" customHeight="1">
      <c r="A3" s="5"/>
      <c r="B3" s="52"/>
      <c r="C3" s="52"/>
      <c r="D3" s="52"/>
      <c r="E3" s="52"/>
      <c r="F3" s="53"/>
      <c r="G3" s="2"/>
    </row>
    <row r="4" spans="1:7" ht="20.6" customHeight="1">
      <c r="A4" s="5"/>
      <c r="B4" s="59" t="s">
        <v>42</v>
      </c>
      <c r="C4" s="59"/>
      <c r="D4" s="59"/>
      <c r="E4" s="59"/>
      <c r="F4" s="60"/>
      <c r="G4" s="2"/>
    </row>
    <row r="5" spans="1:7" ht="16.850000000000001" customHeight="1">
      <c r="A5" s="5"/>
      <c r="B5" s="59"/>
      <c r="C5" s="59"/>
      <c r="D5" s="59"/>
      <c r="E5" s="59"/>
      <c r="F5" s="60"/>
      <c r="G5" s="2"/>
    </row>
    <row r="6" spans="1:7" ht="19.75" customHeight="1">
      <c r="A6" s="5"/>
      <c r="B6" s="59" t="s">
        <v>40</v>
      </c>
      <c r="C6" s="59"/>
      <c r="D6" s="59"/>
      <c r="E6" s="59"/>
      <c r="F6" s="60"/>
      <c r="G6" s="2"/>
    </row>
    <row r="7" spans="1:7" ht="11.15" customHeight="1">
      <c r="A7" s="5"/>
      <c r="B7" s="56"/>
      <c r="C7" s="52"/>
      <c r="D7" s="52"/>
      <c r="E7" s="52"/>
      <c r="F7" s="53"/>
      <c r="G7" s="2"/>
    </row>
    <row r="8" spans="1:7" ht="16.850000000000001" customHeight="1">
      <c r="A8" s="5"/>
      <c r="B8" s="57" t="s">
        <v>41</v>
      </c>
      <c r="C8" s="57"/>
      <c r="D8" s="57"/>
      <c r="E8" s="57"/>
      <c r="F8" s="58"/>
      <c r="G8" s="2"/>
    </row>
    <row r="9" spans="1:7" ht="8.25" customHeight="1">
      <c r="A9" s="5"/>
      <c r="B9" s="50"/>
      <c r="C9" s="50"/>
      <c r="D9" s="50"/>
      <c r="E9" s="50"/>
      <c r="F9" s="51"/>
      <c r="G9" s="2"/>
    </row>
    <row r="10" spans="1:7" ht="19.75">
      <c r="A10" s="25" t="s">
        <v>0</v>
      </c>
      <c r="B10" s="26"/>
      <c r="C10" s="26"/>
      <c r="D10" s="26"/>
      <c r="E10" s="26"/>
      <c r="F10" s="27"/>
    </row>
    <row r="11" spans="1:7">
      <c r="A11" s="40" t="s">
        <v>1</v>
      </c>
      <c r="B11" s="47">
        <v>44652</v>
      </c>
      <c r="C11" s="48"/>
      <c r="D11" s="48"/>
      <c r="E11" s="6" t="s">
        <v>2</v>
      </c>
      <c r="F11" s="7" t="s">
        <v>3</v>
      </c>
    </row>
    <row r="12" spans="1:7">
      <c r="A12" s="41"/>
      <c r="B12" s="49"/>
      <c r="C12" s="49"/>
      <c r="D12" s="49"/>
      <c r="E12" s="8">
        <v>38.549999999999997</v>
      </c>
      <c r="F12" s="9"/>
    </row>
    <row r="13" spans="1:7" ht="63" customHeight="1">
      <c r="A13" s="28" t="s">
        <v>4</v>
      </c>
      <c r="B13" s="29"/>
      <c r="C13" s="29"/>
      <c r="D13" s="29"/>
      <c r="E13" s="29"/>
      <c r="F13" s="30"/>
    </row>
    <row r="14" spans="1:7" ht="42.45">
      <c r="A14" s="42"/>
      <c r="B14" s="10" t="s">
        <v>5</v>
      </c>
      <c r="C14" s="10" t="s">
        <v>6</v>
      </c>
      <c r="D14" s="11" t="s">
        <v>7</v>
      </c>
      <c r="E14" s="11" t="s">
        <v>8</v>
      </c>
      <c r="F14" s="12" t="s">
        <v>9</v>
      </c>
    </row>
    <row r="15" spans="1:7">
      <c r="A15" s="42"/>
      <c r="B15" s="6" t="s">
        <v>10</v>
      </c>
      <c r="C15" s="6">
        <v>16</v>
      </c>
      <c r="D15" s="13">
        <v>515.98310400000003</v>
      </c>
      <c r="E15" s="14">
        <f>D15*$E$12</f>
        <v>19891.1486592</v>
      </c>
      <c r="F15" s="15">
        <f>E15-(E15*$F$12)</f>
        <v>19891.1486592</v>
      </c>
    </row>
    <row r="16" spans="1:7">
      <c r="A16" s="42"/>
      <c r="B16" s="6" t="s">
        <v>11</v>
      </c>
      <c r="C16" s="6">
        <v>16</v>
      </c>
      <c r="D16" s="13">
        <v>525.43334400000003</v>
      </c>
      <c r="E16" s="14">
        <f t="shared" ref="E16:E26" si="0">D16*$E$12</f>
        <v>20255.455411200001</v>
      </c>
      <c r="F16" s="15">
        <f t="shared" ref="F16:F26" si="1">E16-(E16*$F$12)</f>
        <v>20255.455411200001</v>
      </c>
    </row>
    <row r="17" spans="1:6">
      <c r="A17" s="42"/>
      <c r="B17" s="6" t="s">
        <v>12</v>
      </c>
      <c r="C17" s="6">
        <v>16</v>
      </c>
      <c r="D17" s="13">
        <v>557.56416000000002</v>
      </c>
      <c r="E17" s="14">
        <f t="shared" si="0"/>
        <v>21494.098367999999</v>
      </c>
      <c r="F17" s="15">
        <f t="shared" si="1"/>
        <v>21494.098367999999</v>
      </c>
    </row>
    <row r="18" spans="1:6">
      <c r="A18" s="42"/>
      <c r="B18" s="6" t="s">
        <v>13</v>
      </c>
      <c r="C18" s="6">
        <v>16</v>
      </c>
      <c r="D18" s="13">
        <v>650.176512</v>
      </c>
      <c r="E18" s="14">
        <f t="shared" si="0"/>
        <v>25064.304537599997</v>
      </c>
      <c r="F18" s="15">
        <f t="shared" si="1"/>
        <v>25064.304537599997</v>
      </c>
    </row>
    <row r="19" spans="1:6">
      <c r="A19" s="42"/>
      <c r="B19" s="6" t="s">
        <v>14</v>
      </c>
      <c r="C19" s="6">
        <v>16</v>
      </c>
      <c r="D19" s="13">
        <v>737.11872000000005</v>
      </c>
      <c r="E19" s="14">
        <f t="shared" si="0"/>
        <v>28415.926656</v>
      </c>
      <c r="F19" s="15">
        <f t="shared" si="1"/>
        <v>28415.926656</v>
      </c>
    </row>
    <row r="20" spans="1:6">
      <c r="A20" s="42"/>
      <c r="B20" s="6" t="s">
        <v>15</v>
      </c>
      <c r="C20" s="6">
        <v>16</v>
      </c>
      <c r="D20" s="13">
        <v>956.36428799999999</v>
      </c>
      <c r="E20" s="14">
        <f t="shared" si="0"/>
        <v>36867.843302399997</v>
      </c>
      <c r="F20" s="15">
        <f t="shared" si="1"/>
        <v>36867.843302399997</v>
      </c>
    </row>
    <row r="21" spans="1:6">
      <c r="A21" s="42"/>
      <c r="B21" s="6" t="s">
        <v>16</v>
      </c>
      <c r="C21" s="6">
        <v>16</v>
      </c>
      <c r="D21" s="13">
        <v>1237.98144</v>
      </c>
      <c r="E21" s="14">
        <f t="shared" si="0"/>
        <v>47724.184512</v>
      </c>
      <c r="F21" s="15">
        <f t="shared" si="1"/>
        <v>47724.184512</v>
      </c>
    </row>
    <row r="22" spans="1:6">
      <c r="A22" s="42"/>
      <c r="B22" s="6" t="s">
        <v>17</v>
      </c>
      <c r="C22" s="6">
        <v>16</v>
      </c>
      <c r="D22" s="13">
        <v>1689.702912</v>
      </c>
      <c r="E22" s="14">
        <f t="shared" si="0"/>
        <v>65138.047257599996</v>
      </c>
      <c r="F22" s="15">
        <f t="shared" si="1"/>
        <v>65138.047257599996</v>
      </c>
    </row>
    <row r="23" spans="1:6">
      <c r="A23" s="42"/>
      <c r="B23" s="6" t="s">
        <v>18</v>
      </c>
      <c r="C23" s="6">
        <v>16</v>
      </c>
      <c r="D23" s="13">
        <v>2196.235776</v>
      </c>
      <c r="E23" s="14">
        <f t="shared" si="0"/>
        <v>84664.889164799999</v>
      </c>
      <c r="F23" s="15">
        <f t="shared" si="1"/>
        <v>84664.889164799999</v>
      </c>
    </row>
    <row r="24" spans="1:6">
      <c r="A24" s="42"/>
      <c r="B24" s="6" t="s">
        <v>19</v>
      </c>
      <c r="C24" s="6">
        <v>16</v>
      </c>
      <c r="D24" s="13">
        <v>3180.9507840000001</v>
      </c>
      <c r="E24" s="14">
        <f t="shared" si="0"/>
        <v>122625.65272319999</v>
      </c>
      <c r="F24" s="15">
        <f t="shared" si="1"/>
        <v>122625.65272319999</v>
      </c>
    </row>
    <row r="25" spans="1:6">
      <c r="A25" s="42"/>
      <c r="B25" s="6" t="s">
        <v>20</v>
      </c>
      <c r="C25" s="6">
        <v>16</v>
      </c>
      <c r="D25" s="13">
        <v>4211.0269440000002</v>
      </c>
      <c r="E25" s="14">
        <f t="shared" si="0"/>
        <v>162335.08869119998</v>
      </c>
      <c r="F25" s="15">
        <f t="shared" si="1"/>
        <v>162335.08869119998</v>
      </c>
    </row>
    <row r="26" spans="1:6">
      <c r="A26" s="42"/>
      <c r="B26" s="6" t="s">
        <v>21</v>
      </c>
      <c r="C26" s="6">
        <v>16</v>
      </c>
      <c r="D26" s="13">
        <v>6490.4248319999997</v>
      </c>
      <c r="E26" s="14">
        <f t="shared" si="0"/>
        <v>250205.87727359997</v>
      </c>
      <c r="F26" s="15">
        <f t="shared" si="1"/>
        <v>250205.87727359997</v>
      </c>
    </row>
    <row r="27" spans="1:6" ht="62.25" customHeight="1">
      <c r="A27" s="28" t="s">
        <v>22</v>
      </c>
      <c r="B27" s="29"/>
      <c r="C27" s="29"/>
      <c r="D27" s="29"/>
      <c r="E27" s="29"/>
      <c r="F27" s="30"/>
    </row>
    <row r="28" spans="1:6" ht="42.45">
      <c r="A28" s="43"/>
      <c r="B28" s="10" t="s">
        <v>5</v>
      </c>
      <c r="C28" s="10" t="s">
        <v>6</v>
      </c>
      <c r="D28" s="11" t="s">
        <v>7</v>
      </c>
      <c r="E28" s="11" t="s">
        <v>8</v>
      </c>
      <c r="F28" s="12" t="s">
        <v>9</v>
      </c>
    </row>
    <row r="29" spans="1:6" ht="20.25" customHeight="1">
      <c r="A29" s="44"/>
      <c r="B29" s="6" t="s">
        <v>11</v>
      </c>
      <c r="C29" s="6">
        <v>40</v>
      </c>
      <c r="D29" s="13">
        <v>982.82496000000003</v>
      </c>
      <c r="E29" s="14">
        <f>D29*$E$12</f>
        <v>37887.902208</v>
      </c>
      <c r="F29" s="15">
        <f>E29-(E29*$F$12)</f>
        <v>37887.902208</v>
      </c>
    </row>
    <row r="30" spans="1:6" ht="20.25" customHeight="1">
      <c r="A30" s="44"/>
      <c r="B30" s="6" t="s">
        <v>12</v>
      </c>
      <c r="C30" s="6">
        <v>40</v>
      </c>
      <c r="D30" s="13">
        <v>1130.2487040000001</v>
      </c>
      <c r="E30" s="14">
        <f t="shared" ref="E30:E39" si="2">D30*$E$12</f>
        <v>43571.087539200002</v>
      </c>
      <c r="F30" s="15">
        <f t="shared" ref="F30:F39" si="3">E30-(E30*$F$12)</f>
        <v>43571.087539200002</v>
      </c>
    </row>
    <row r="31" spans="1:6" ht="20.25" customHeight="1">
      <c r="A31" s="44"/>
      <c r="B31" s="6" t="s">
        <v>13</v>
      </c>
      <c r="C31" s="6">
        <v>40</v>
      </c>
      <c r="D31" s="13">
        <v>1234.2013440000001</v>
      </c>
      <c r="E31" s="14">
        <f t="shared" si="2"/>
        <v>47578.461811199995</v>
      </c>
      <c r="F31" s="15">
        <f t="shared" si="3"/>
        <v>47578.461811199995</v>
      </c>
    </row>
    <row r="32" spans="1:6" ht="20.25" customHeight="1">
      <c r="A32" s="44"/>
      <c r="B32" s="6" t="s">
        <v>14</v>
      </c>
      <c r="C32" s="6">
        <v>40</v>
      </c>
      <c r="D32" s="13">
        <v>1362.724608</v>
      </c>
      <c r="E32" s="14">
        <f t="shared" si="2"/>
        <v>52533.033638399997</v>
      </c>
      <c r="F32" s="15">
        <f t="shared" si="3"/>
        <v>52533.033638399997</v>
      </c>
    </row>
    <row r="33" spans="1:6" ht="20.25" customHeight="1">
      <c r="A33" s="44"/>
      <c r="B33" s="6" t="s">
        <v>15</v>
      </c>
      <c r="C33" s="6">
        <v>40</v>
      </c>
      <c r="D33" s="13">
        <v>1621.661184</v>
      </c>
      <c r="E33" s="14">
        <f t="shared" si="2"/>
        <v>62515.038643199994</v>
      </c>
      <c r="F33" s="15">
        <f t="shared" si="3"/>
        <v>62515.038643199994</v>
      </c>
    </row>
    <row r="34" spans="1:6" ht="20.25" customHeight="1">
      <c r="A34" s="44"/>
      <c r="B34" s="6" t="s">
        <v>16</v>
      </c>
      <c r="C34" s="6">
        <v>40</v>
      </c>
      <c r="D34" s="13">
        <v>1738.8441600000001</v>
      </c>
      <c r="E34" s="14">
        <f t="shared" si="2"/>
        <v>67032.442368000004</v>
      </c>
      <c r="F34" s="15">
        <f t="shared" si="3"/>
        <v>67032.442368000004</v>
      </c>
    </row>
    <row r="35" spans="1:6" ht="20.25" customHeight="1">
      <c r="A35" s="44"/>
      <c r="B35" s="6" t="s">
        <v>17</v>
      </c>
      <c r="C35" s="6">
        <v>40</v>
      </c>
      <c r="D35" s="13">
        <v>2264.2775040000001</v>
      </c>
      <c r="E35" s="14">
        <f t="shared" si="2"/>
        <v>87287.897779199993</v>
      </c>
      <c r="F35" s="15">
        <f t="shared" si="3"/>
        <v>87287.897779199993</v>
      </c>
    </row>
    <row r="36" spans="1:6" ht="20.25" customHeight="1">
      <c r="A36" s="44"/>
      <c r="B36" s="6" t="s">
        <v>18</v>
      </c>
      <c r="C36" s="6">
        <v>40</v>
      </c>
      <c r="D36" s="13">
        <v>3029.746944</v>
      </c>
      <c r="E36" s="14">
        <f t="shared" si="2"/>
        <v>116796.74469119999</v>
      </c>
      <c r="F36" s="15">
        <f t="shared" si="3"/>
        <v>116796.74469119999</v>
      </c>
    </row>
    <row r="37" spans="1:6" ht="20.25" customHeight="1">
      <c r="A37" s="44"/>
      <c r="B37" s="6" t="s">
        <v>19</v>
      </c>
      <c r="C37" s="6">
        <v>40</v>
      </c>
      <c r="D37" s="13">
        <v>4959.485952</v>
      </c>
      <c r="E37" s="14">
        <f t="shared" si="2"/>
        <v>191188.18344959998</v>
      </c>
      <c r="F37" s="15">
        <f t="shared" si="3"/>
        <v>191188.18344959998</v>
      </c>
    </row>
    <row r="38" spans="1:6" ht="20.25" customHeight="1">
      <c r="A38" s="44"/>
      <c r="B38" s="6" t="s">
        <v>20</v>
      </c>
      <c r="C38" s="6">
        <v>40</v>
      </c>
      <c r="D38" s="13">
        <v>6668.089344</v>
      </c>
      <c r="E38" s="14">
        <f t="shared" si="2"/>
        <v>257054.84421119999</v>
      </c>
      <c r="F38" s="15">
        <f t="shared" si="3"/>
        <v>257054.84421119999</v>
      </c>
    </row>
    <row r="39" spans="1:6" ht="20.25" customHeight="1">
      <c r="A39" s="44"/>
      <c r="B39" s="8" t="s">
        <v>21</v>
      </c>
      <c r="C39" s="6">
        <v>40</v>
      </c>
      <c r="D39" s="16">
        <v>8862.4350720000002</v>
      </c>
      <c r="E39" s="17">
        <f t="shared" si="2"/>
        <v>341646.87202559999</v>
      </c>
      <c r="F39" s="18">
        <f t="shared" si="3"/>
        <v>341646.87202559999</v>
      </c>
    </row>
    <row r="40" spans="1:6" ht="52.5" customHeight="1">
      <c r="A40" s="31" t="s">
        <v>23</v>
      </c>
      <c r="B40" s="32"/>
      <c r="C40" s="32"/>
      <c r="D40" s="32"/>
      <c r="E40" s="32"/>
      <c r="F40" s="33"/>
    </row>
    <row r="41" spans="1:6" ht="42.45">
      <c r="A41" s="43"/>
      <c r="B41" s="10" t="s">
        <v>5</v>
      </c>
      <c r="C41" s="10" t="s">
        <v>6</v>
      </c>
      <c r="D41" s="11" t="s">
        <v>7</v>
      </c>
      <c r="E41" s="11" t="s">
        <v>8</v>
      </c>
      <c r="F41" s="12" t="s">
        <v>9</v>
      </c>
    </row>
    <row r="42" spans="1:6" ht="21" customHeight="1">
      <c r="A42" s="44"/>
      <c r="B42" s="6" t="s">
        <v>24</v>
      </c>
      <c r="C42" s="6">
        <v>16</v>
      </c>
      <c r="D42" s="13">
        <v>661.51679999999999</v>
      </c>
      <c r="E42" s="19">
        <f>D42*$E$12</f>
        <v>25501.472639999996</v>
      </c>
      <c r="F42" s="20">
        <f>E42-(E42*$F$12)</f>
        <v>25501.472639999996</v>
      </c>
    </row>
    <row r="43" spans="1:6" ht="21" customHeight="1">
      <c r="A43" s="44"/>
      <c r="B43" s="6" t="s">
        <v>25</v>
      </c>
      <c r="C43" s="6">
        <v>16</v>
      </c>
      <c r="D43" s="13">
        <v>712.54809599999999</v>
      </c>
      <c r="E43" s="19">
        <f t="shared" ref="E43:E51" si="4">D43*$E$12</f>
        <v>27468.729100799996</v>
      </c>
      <c r="F43" s="20">
        <f t="shared" ref="F43:F51" si="5">E43-(E43*$F$12)</f>
        <v>27468.729100799996</v>
      </c>
    </row>
    <row r="44" spans="1:6" ht="21" customHeight="1">
      <c r="A44" s="44"/>
      <c r="B44" s="6" t="s">
        <v>26</v>
      </c>
      <c r="C44" s="6">
        <v>16</v>
      </c>
      <c r="D44" s="13">
        <v>782.479872</v>
      </c>
      <c r="E44" s="19">
        <f t="shared" si="4"/>
        <v>30164.599065599999</v>
      </c>
      <c r="F44" s="20">
        <f t="shared" si="5"/>
        <v>30164.599065599999</v>
      </c>
    </row>
    <row r="45" spans="1:6" ht="21" customHeight="1">
      <c r="A45" s="44"/>
      <c r="B45" s="6" t="s">
        <v>27</v>
      </c>
      <c r="C45" s="6">
        <v>16</v>
      </c>
      <c r="D45" s="13">
        <v>975.264768</v>
      </c>
      <c r="E45" s="19">
        <f t="shared" si="4"/>
        <v>37596.456806399998</v>
      </c>
      <c r="F45" s="20">
        <f t="shared" si="5"/>
        <v>37596.456806399998</v>
      </c>
    </row>
    <row r="46" spans="1:6" ht="21" customHeight="1">
      <c r="A46" s="44"/>
      <c r="B46" s="6" t="s">
        <v>28</v>
      </c>
      <c r="C46" s="6">
        <v>16</v>
      </c>
      <c r="D46" s="13">
        <v>1237.98144</v>
      </c>
      <c r="E46" s="19">
        <f t="shared" si="4"/>
        <v>47724.184512</v>
      </c>
      <c r="F46" s="20">
        <f t="shared" si="5"/>
        <v>47724.184512</v>
      </c>
    </row>
    <row r="47" spans="1:6" ht="21" customHeight="1">
      <c r="A47" s="44"/>
      <c r="B47" s="6" t="s">
        <v>29</v>
      </c>
      <c r="C47" s="6">
        <v>16</v>
      </c>
      <c r="D47" s="13">
        <v>1668.912384</v>
      </c>
      <c r="E47" s="19">
        <f t="shared" si="4"/>
        <v>64336.572403199993</v>
      </c>
      <c r="F47" s="20">
        <f t="shared" si="5"/>
        <v>64336.572403199993</v>
      </c>
    </row>
    <row r="48" spans="1:6" ht="21" customHeight="1">
      <c r="A48" s="44"/>
      <c r="B48" s="6" t="s">
        <v>30</v>
      </c>
      <c r="C48" s="6">
        <v>16</v>
      </c>
      <c r="D48" s="13">
        <v>2235.9267840000002</v>
      </c>
      <c r="E48" s="19">
        <f t="shared" si="4"/>
        <v>86194.977523199996</v>
      </c>
      <c r="F48" s="20">
        <f t="shared" si="5"/>
        <v>86194.977523199996</v>
      </c>
    </row>
    <row r="49" spans="1:6" ht="21" customHeight="1">
      <c r="A49" s="44"/>
      <c r="B49" s="6" t="s">
        <v>31</v>
      </c>
      <c r="C49" s="6">
        <v>16</v>
      </c>
      <c r="D49" s="13">
        <v>3462.5679359999999</v>
      </c>
      <c r="E49" s="19">
        <f t="shared" si="4"/>
        <v>133481.99393279999</v>
      </c>
      <c r="F49" s="20">
        <f t="shared" si="5"/>
        <v>133481.99393279999</v>
      </c>
    </row>
    <row r="50" spans="1:6" ht="21" customHeight="1">
      <c r="A50" s="44"/>
      <c r="B50" s="6" t="s">
        <v>32</v>
      </c>
      <c r="C50" s="6">
        <v>16</v>
      </c>
      <c r="D50" s="13">
        <v>4606.0469759999996</v>
      </c>
      <c r="E50" s="19">
        <f t="shared" si="4"/>
        <v>177563.11092479998</v>
      </c>
      <c r="F50" s="20">
        <f t="shared" si="5"/>
        <v>177563.11092479998</v>
      </c>
    </row>
    <row r="51" spans="1:6" ht="21" customHeight="1">
      <c r="A51" s="45"/>
      <c r="B51" s="6" t="s">
        <v>33</v>
      </c>
      <c r="C51" s="6">
        <v>16</v>
      </c>
      <c r="D51" s="13">
        <v>6832.5235199999997</v>
      </c>
      <c r="E51" s="19">
        <f t="shared" si="4"/>
        <v>263393.78169599996</v>
      </c>
      <c r="F51" s="20">
        <f t="shared" si="5"/>
        <v>263393.78169599996</v>
      </c>
    </row>
    <row r="52" spans="1:6" ht="73.5" customHeight="1">
      <c r="A52" s="28" t="s">
        <v>34</v>
      </c>
      <c r="B52" s="29"/>
      <c r="C52" s="29"/>
      <c r="D52" s="29"/>
      <c r="E52" s="29"/>
      <c r="F52" s="30"/>
    </row>
    <row r="53" spans="1:6" ht="42.45">
      <c r="A53" s="43"/>
      <c r="B53" s="10" t="s">
        <v>5</v>
      </c>
      <c r="C53" s="10" t="s">
        <v>6</v>
      </c>
      <c r="D53" s="11" t="s">
        <v>7</v>
      </c>
      <c r="E53" s="11" t="s">
        <v>8</v>
      </c>
      <c r="F53" s="12" t="s">
        <v>9</v>
      </c>
    </row>
    <row r="54" spans="1:6" ht="24" customHeight="1">
      <c r="A54" s="44"/>
      <c r="B54" s="6" t="s">
        <v>24</v>
      </c>
      <c r="C54" s="6">
        <v>40</v>
      </c>
      <c r="D54" s="13">
        <v>1134.0288</v>
      </c>
      <c r="E54" s="19">
        <f>D54*$E$12</f>
        <v>43716.810239999999</v>
      </c>
      <c r="F54" s="20">
        <f>E54-(E54*$F$12)</f>
        <v>43716.810239999999</v>
      </c>
    </row>
    <row r="55" spans="1:6" ht="24" customHeight="1">
      <c r="A55" s="44"/>
      <c r="B55" s="6" t="s">
        <v>25</v>
      </c>
      <c r="C55" s="6">
        <v>40</v>
      </c>
      <c r="D55" s="13">
        <v>1169.9397120000001</v>
      </c>
      <c r="E55" s="19">
        <f t="shared" ref="E55:E63" si="6">D55*$E$12</f>
        <v>45101.175897599998</v>
      </c>
      <c r="F55" s="20">
        <f t="shared" ref="F55:F63" si="7">E55-(E55*$F$12)</f>
        <v>45101.175897599998</v>
      </c>
    </row>
    <row r="56" spans="1:6" ht="24" customHeight="1">
      <c r="A56" s="44"/>
      <c r="B56" s="6" t="s">
        <v>26</v>
      </c>
      <c r="C56" s="6">
        <v>40</v>
      </c>
      <c r="D56" s="13">
        <v>1534.7189760000001</v>
      </c>
      <c r="E56" s="19">
        <f t="shared" si="6"/>
        <v>59163.416524799999</v>
      </c>
      <c r="F56" s="20">
        <f t="shared" si="7"/>
        <v>59163.416524799999</v>
      </c>
    </row>
    <row r="57" spans="1:6" ht="24" customHeight="1">
      <c r="A57" s="44"/>
      <c r="B57" s="6" t="s">
        <v>27</v>
      </c>
      <c r="C57" s="6">
        <v>40</v>
      </c>
      <c r="D57" s="13">
        <v>1869.257472</v>
      </c>
      <c r="E57" s="19">
        <f t="shared" si="6"/>
        <v>72059.875545599993</v>
      </c>
      <c r="F57" s="20">
        <f t="shared" si="7"/>
        <v>72059.875545599993</v>
      </c>
    </row>
    <row r="58" spans="1:6" ht="24" customHeight="1">
      <c r="A58" s="44"/>
      <c r="B58" s="6" t="s">
        <v>28</v>
      </c>
      <c r="C58" s="6">
        <v>40</v>
      </c>
      <c r="D58" s="13">
        <v>2351.2197120000001</v>
      </c>
      <c r="E58" s="19">
        <f t="shared" si="6"/>
        <v>90639.519897599996</v>
      </c>
      <c r="F58" s="20">
        <f t="shared" si="7"/>
        <v>90639.519897599996</v>
      </c>
    </row>
    <row r="59" spans="1:6" ht="24" customHeight="1">
      <c r="A59" s="44"/>
      <c r="B59" s="6" t="s">
        <v>29</v>
      </c>
      <c r="C59" s="6">
        <v>40</v>
      </c>
      <c r="D59" s="13">
        <v>3237.6522239999999</v>
      </c>
      <c r="E59" s="19">
        <f t="shared" si="6"/>
        <v>124811.49323519999</v>
      </c>
      <c r="F59" s="20">
        <f t="shared" si="7"/>
        <v>124811.49323519999</v>
      </c>
    </row>
    <row r="60" spans="1:6" ht="24" customHeight="1">
      <c r="A60" s="44"/>
      <c r="B60" s="6" t="s">
        <v>30</v>
      </c>
      <c r="C60" s="6">
        <v>40</v>
      </c>
      <c r="D60" s="13">
        <v>4135.4250240000001</v>
      </c>
      <c r="E60" s="19">
        <f t="shared" si="6"/>
        <v>159420.63467519998</v>
      </c>
      <c r="F60" s="20">
        <f t="shared" si="7"/>
        <v>159420.63467519998</v>
      </c>
    </row>
    <row r="61" spans="1:6" ht="24" customHeight="1">
      <c r="A61" s="44"/>
      <c r="B61" s="6" t="s">
        <v>31</v>
      </c>
      <c r="C61" s="6">
        <v>40</v>
      </c>
      <c r="D61" s="13">
        <v>6025.4730239999999</v>
      </c>
      <c r="E61" s="19">
        <f t="shared" si="6"/>
        <v>232281.98507519998</v>
      </c>
      <c r="F61" s="20">
        <f t="shared" si="7"/>
        <v>232281.98507519998</v>
      </c>
    </row>
    <row r="62" spans="1:6" ht="24" customHeight="1">
      <c r="A62" s="44"/>
      <c r="B62" s="6" t="s">
        <v>32</v>
      </c>
      <c r="C62" s="6">
        <v>40</v>
      </c>
      <c r="D62" s="13">
        <v>8643.1895039999999</v>
      </c>
      <c r="E62" s="19">
        <f t="shared" si="6"/>
        <v>333194.95537919999</v>
      </c>
      <c r="F62" s="20">
        <f t="shared" si="7"/>
        <v>333194.95537919999</v>
      </c>
    </row>
    <row r="63" spans="1:6" ht="24" customHeight="1">
      <c r="A63" s="45"/>
      <c r="B63" s="6" t="s">
        <v>33</v>
      </c>
      <c r="C63" s="6">
        <v>40</v>
      </c>
      <c r="D63" s="13">
        <v>12969.509376</v>
      </c>
      <c r="E63" s="19">
        <f t="shared" si="6"/>
        <v>499974.58644479996</v>
      </c>
      <c r="F63" s="20">
        <f t="shared" si="7"/>
        <v>499974.58644479996</v>
      </c>
    </row>
    <row r="64" spans="1:6" ht="61.5" customHeight="1">
      <c r="A64" s="34" t="s">
        <v>35</v>
      </c>
      <c r="B64" s="35"/>
      <c r="C64" s="35"/>
      <c r="D64" s="35"/>
      <c r="E64" s="35"/>
      <c r="F64" s="36"/>
    </row>
    <row r="65" spans="1:6" ht="42.45">
      <c r="A65" s="43"/>
      <c r="B65" s="10" t="s">
        <v>5</v>
      </c>
      <c r="C65" s="10" t="s">
        <v>6</v>
      </c>
      <c r="D65" s="11" t="s">
        <v>7</v>
      </c>
      <c r="E65" s="11" t="s">
        <v>8</v>
      </c>
      <c r="F65" s="12" t="s">
        <v>9</v>
      </c>
    </row>
    <row r="66" spans="1:6" ht="58.5" customHeight="1">
      <c r="A66" s="44"/>
      <c r="B66" s="6" t="s">
        <v>24</v>
      </c>
      <c r="C66" s="6">
        <v>16</v>
      </c>
      <c r="D66" s="13">
        <v>515.98310400000003</v>
      </c>
      <c r="E66" s="19">
        <f>D66*$E$12</f>
        <v>19891.1486592</v>
      </c>
      <c r="F66" s="20">
        <f>E66-(E66*$F$12)</f>
        <v>19891.1486592</v>
      </c>
    </row>
    <row r="67" spans="1:6" ht="58.5" customHeight="1">
      <c r="A67" s="44"/>
      <c r="B67" s="6" t="s">
        <v>25</v>
      </c>
      <c r="C67" s="6">
        <v>16</v>
      </c>
      <c r="D67" s="13">
        <v>587.80492800000002</v>
      </c>
      <c r="E67" s="19">
        <f t="shared" ref="E67:E68" si="8">D67*$E$12</f>
        <v>22659.879974399999</v>
      </c>
      <c r="F67" s="20">
        <f t="shared" ref="F67:F68" si="9">E67-(E67*$F$12)</f>
        <v>22659.879974399999</v>
      </c>
    </row>
    <row r="68" spans="1:6" ht="58.5" customHeight="1">
      <c r="A68" s="46"/>
      <c r="B68" s="21" t="s">
        <v>26</v>
      </c>
      <c r="C68" s="21">
        <v>16</v>
      </c>
      <c r="D68" s="22">
        <v>648.28646400000002</v>
      </c>
      <c r="E68" s="23">
        <f t="shared" si="8"/>
        <v>24991.443187199999</v>
      </c>
      <c r="F68" s="24">
        <f t="shared" si="9"/>
        <v>24991.443187199999</v>
      </c>
    </row>
    <row r="69" spans="1:6" ht="51" customHeight="1">
      <c r="A69" s="34" t="s">
        <v>36</v>
      </c>
      <c r="B69" s="35"/>
      <c r="C69" s="35"/>
      <c r="D69" s="35"/>
      <c r="E69" s="35"/>
      <c r="F69" s="36"/>
    </row>
    <row r="70" spans="1:6" ht="42.45">
      <c r="A70" s="43"/>
      <c r="B70" s="10" t="s">
        <v>5</v>
      </c>
      <c r="C70" s="10" t="s">
        <v>6</v>
      </c>
      <c r="D70" s="11" t="s">
        <v>7</v>
      </c>
      <c r="E70" s="11" t="s">
        <v>8</v>
      </c>
      <c r="F70" s="12" t="s">
        <v>9</v>
      </c>
    </row>
    <row r="71" spans="1:6" ht="41.25" customHeight="1">
      <c r="A71" s="44"/>
      <c r="B71" s="6" t="s">
        <v>37</v>
      </c>
      <c r="C71" s="6">
        <v>16</v>
      </c>
      <c r="D71" s="13">
        <v>243.816192</v>
      </c>
      <c r="E71" s="19">
        <f>D71*$E$12</f>
        <v>9399.1142015999994</v>
      </c>
      <c r="F71" s="20">
        <f>E71-(E71*$F$12)</f>
        <v>9399.1142015999994</v>
      </c>
    </row>
    <row r="72" spans="1:6" ht="41.25" customHeight="1">
      <c r="A72" s="44"/>
      <c r="B72" s="6" t="s">
        <v>10</v>
      </c>
      <c r="C72" s="6">
        <v>16</v>
      </c>
      <c r="D72" s="13">
        <v>249.48633599999999</v>
      </c>
      <c r="E72" s="19">
        <f t="shared" ref="E72:E74" si="10">D72*$E$12</f>
        <v>9617.698252799999</v>
      </c>
      <c r="F72" s="20">
        <f t="shared" ref="F72:F74" si="11">E72-(E72*$F$12)</f>
        <v>9617.698252799999</v>
      </c>
    </row>
    <row r="73" spans="1:6" ht="41.25" customHeight="1">
      <c r="A73" s="44"/>
      <c r="B73" s="6" t="s">
        <v>11</v>
      </c>
      <c r="C73" s="6">
        <v>16</v>
      </c>
      <c r="D73" s="13">
        <v>274.05696</v>
      </c>
      <c r="E73" s="19">
        <f t="shared" si="10"/>
        <v>10564.895807999999</v>
      </c>
      <c r="F73" s="20">
        <f t="shared" si="11"/>
        <v>10564.895807999999</v>
      </c>
    </row>
    <row r="74" spans="1:6" ht="41.25" customHeight="1">
      <c r="A74" s="45"/>
      <c r="B74" s="6" t="s">
        <v>12</v>
      </c>
      <c r="C74" s="6">
        <v>16</v>
      </c>
      <c r="D74" s="13">
        <v>306.18777599999999</v>
      </c>
      <c r="E74" s="19">
        <f t="shared" si="10"/>
        <v>11803.538764799998</v>
      </c>
      <c r="F74" s="20">
        <f t="shared" si="11"/>
        <v>11803.538764799998</v>
      </c>
    </row>
    <row r="75" spans="1:6" ht="59.25" customHeight="1">
      <c r="A75" s="28" t="s">
        <v>38</v>
      </c>
      <c r="B75" s="29"/>
      <c r="C75" s="29"/>
      <c r="D75" s="29"/>
      <c r="E75" s="29"/>
      <c r="F75" s="30"/>
    </row>
    <row r="76" spans="1:6" ht="42.45">
      <c r="A76" s="43"/>
      <c r="B76" s="10" t="s">
        <v>5</v>
      </c>
      <c r="C76" s="10" t="s">
        <v>6</v>
      </c>
      <c r="D76" s="11" t="s">
        <v>7</v>
      </c>
      <c r="E76" s="11" t="s">
        <v>8</v>
      </c>
      <c r="F76" s="12" t="s">
        <v>9</v>
      </c>
    </row>
    <row r="77" spans="1:6" ht="49.5" customHeight="1">
      <c r="A77" s="44"/>
      <c r="B77" s="6">
        <v>10</v>
      </c>
      <c r="C77" s="6">
        <v>25</v>
      </c>
      <c r="D77" s="13">
        <v>179.55456000000001</v>
      </c>
      <c r="E77" s="19">
        <f>D77*$E$12</f>
        <v>6921.8282879999997</v>
      </c>
      <c r="F77" s="20">
        <f>E77-(E77*$F$12)</f>
        <v>6921.8282879999997</v>
      </c>
    </row>
    <row r="78" spans="1:6" ht="49.5" customHeight="1">
      <c r="A78" s="44"/>
      <c r="B78" s="6">
        <v>15</v>
      </c>
      <c r="C78" s="6">
        <v>22</v>
      </c>
      <c r="D78" s="13">
        <v>183.334656</v>
      </c>
      <c r="E78" s="19">
        <f t="shared" ref="E78:E80" si="12">D78*$E$12</f>
        <v>7067.5509887999997</v>
      </c>
      <c r="F78" s="20">
        <f t="shared" ref="F78:F80" si="13">E78-(E78*$F$12)</f>
        <v>7067.5509887999997</v>
      </c>
    </row>
    <row r="79" spans="1:6" ht="49.5" customHeight="1">
      <c r="A79" s="44"/>
      <c r="B79" s="6">
        <v>20</v>
      </c>
      <c r="C79" s="6">
        <v>20</v>
      </c>
      <c r="D79" s="13">
        <v>204.12518399999999</v>
      </c>
      <c r="E79" s="19">
        <f t="shared" si="12"/>
        <v>7869.0258431999991</v>
      </c>
      <c r="F79" s="20">
        <f t="shared" si="13"/>
        <v>7869.0258431999991</v>
      </c>
    </row>
    <row r="80" spans="1:6" ht="49.5" customHeight="1">
      <c r="A80" s="45"/>
      <c r="B80" s="6">
        <v>25</v>
      </c>
      <c r="C80" s="6">
        <v>16</v>
      </c>
      <c r="D80" s="13">
        <v>207.90528</v>
      </c>
      <c r="E80" s="19">
        <f t="shared" si="12"/>
        <v>8014.748544</v>
      </c>
      <c r="F80" s="20">
        <f t="shared" si="13"/>
        <v>8014.748544</v>
      </c>
    </row>
    <row r="81" spans="1:6">
      <c r="A81" s="37" t="s">
        <v>39</v>
      </c>
      <c r="B81" s="38"/>
      <c r="C81" s="38"/>
      <c r="D81" s="38"/>
      <c r="E81" s="38"/>
      <c r="F81" s="39"/>
    </row>
  </sheetData>
  <protectedRanges>
    <protectedRange sqref="E12:F12" name="Диапазон1"/>
  </protectedRanges>
  <mergeCells count="22">
    <mergeCell ref="B11:D12"/>
    <mergeCell ref="B4:F4"/>
    <mergeCell ref="B5:F5"/>
    <mergeCell ref="B6:F6"/>
    <mergeCell ref="B8:F8"/>
    <mergeCell ref="A64:F64"/>
    <mergeCell ref="A69:F69"/>
    <mergeCell ref="A75:F75"/>
    <mergeCell ref="A81:F81"/>
    <mergeCell ref="A11:A12"/>
    <mergeCell ref="A14:A26"/>
    <mergeCell ref="A28:A39"/>
    <mergeCell ref="A41:A51"/>
    <mergeCell ref="A53:A63"/>
    <mergeCell ref="A65:A68"/>
    <mergeCell ref="A70:A74"/>
    <mergeCell ref="A76:A80"/>
    <mergeCell ref="A10:F10"/>
    <mergeCell ref="A13:F13"/>
    <mergeCell ref="A27:F27"/>
    <mergeCell ref="A40:F40"/>
    <mergeCell ref="A52:F52"/>
  </mergeCells>
  <hyperlinks>
    <hyperlink ref="B4" r:id="rId1" display="mailto:skladkpd@gmail.com" xr:uid="{6F12946D-D7B0-4CFB-8B13-5BEE0A43374A}"/>
    <hyperlink ref="B6" r:id="rId2" display="http://www.kpd-grup.com.ua/" xr:uid="{42465F9C-7CE9-4093-8395-F1ED15278645}"/>
  </hyperlinks>
  <pageMargins left="0.7" right="0.7" top="0.75" bottom="0.75" header="0.3" footer="0.3"/>
  <pageSetup paperSize="9" scale="69" orientation="portrait" horizontalDpi="300" verticalDpi="300" r:id="rId3"/>
  <rowBreaks count="2" manualBreakCount="2">
    <brk id="39" max="16383" man="1"/>
    <brk id="68" max="16383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Диапазон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Ivanova</dc:creator>
  <cp:lastModifiedBy>Director</cp:lastModifiedBy>
  <cp:lastPrinted>2019-02-11T07:05:00Z</cp:lastPrinted>
  <dcterms:created xsi:type="dcterms:W3CDTF">2018-02-22T12:25:00Z</dcterms:created>
  <dcterms:modified xsi:type="dcterms:W3CDTF">2022-09-05T12:07:49Z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BBB5625D73BC47309B2C4D8102583BE2</vt:lpwstr>
  </property>
  <property fmtid="{D5CDD505-2E9C-101B-9397-08002B2CF9AE}" pid="3" name="KSOProductBuildVer">
    <vt:lpwstr>1049-11.2.0.11254</vt:lpwstr>
  </property>
</Properties>
</file>